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VE" sheetId="1" r:id="rId1"/>
  </sheets>
  <definedNames/>
  <calcPr fullCalcOnLoad="1"/>
</workbook>
</file>

<file path=xl/sharedStrings.xml><?xml version="1.0" encoding="utf-8"?>
<sst xmlns="http://schemas.openxmlformats.org/spreadsheetml/2006/main" count="174" uniqueCount="158">
  <si>
    <t>Алимпијевић</t>
  </si>
  <si>
    <t>Ана</t>
  </si>
  <si>
    <t>2009/1039</t>
  </si>
  <si>
    <t>Бакрачевић</t>
  </si>
  <si>
    <t>Ирена</t>
  </si>
  <si>
    <t>2010/1279</t>
  </si>
  <si>
    <t>Берић</t>
  </si>
  <si>
    <t>Александра</t>
  </si>
  <si>
    <t>2010/1361</t>
  </si>
  <si>
    <t>Богдановић</t>
  </si>
  <si>
    <t>Тијана</t>
  </si>
  <si>
    <t>2012/0581</t>
  </si>
  <si>
    <t>Божовић</t>
  </si>
  <si>
    <t>Дејан</t>
  </si>
  <si>
    <t>2012/0277</t>
  </si>
  <si>
    <t>Милица</t>
  </si>
  <si>
    <t>Стефан</t>
  </si>
  <si>
    <t>Димитров</t>
  </si>
  <si>
    <t>Михаило</t>
  </si>
  <si>
    <t>2012/0848</t>
  </si>
  <si>
    <t>Јелена</t>
  </si>
  <si>
    <t>Игор</t>
  </si>
  <si>
    <t>Дубајић</t>
  </si>
  <si>
    <t>Нина</t>
  </si>
  <si>
    <t>2013/0903</t>
  </si>
  <si>
    <t>Дуцкиноски</t>
  </si>
  <si>
    <t>Сара</t>
  </si>
  <si>
    <t>2012/0429</t>
  </si>
  <si>
    <t>Емети</t>
  </si>
  <si>
    <t>Илић</t>
  </si>
  <si>
    <t>2013/0729</t>
  </si>
  <si>
    <t>Даница</t>
  </si>
  <si>
    <t>2013/0783</t>
  </si>
  <si>
    <t>Јакобац</t>
  </si>
  <si>
    <t>Андреа</t>
  </si>
  <si>
    <t>2013/0856</t>
  </si>
  <si>
    <t>Јанкулоски</t>
  </si>
  <si>
    <t>Петар</t>
  </si>
  <si>
    <t>2012/0795</t>
  </si>
  <si>
    <t>Катарина</t>
  </si>
  <si>
    <t>Јовичић</t>
  </si>
  <si>
    <t>Кристина</t>
  </si>
  <si>
    <t>2011/0649</t>
  </si>
  <si>
    <t>Вук</t>
  </si>
  <si>
    <t>Кандић</t>
  </si>
  <si>
    <t>Сања</t>
  </si>
  <si>
    <t>2013/0431</t>
  </si>
  <si>
    <t>Лукић</t>
  </si>
  <si>
    <t>Бојана</t>
  </si>
  <si>
    <t>2013/0814</t>
  </si>
  <si>
    <t>Милош</t>
  </si>
  <si>
    <t>Максимовић</t>
  </si>
  <si>
    <t>Војин</t>
  </si>
  <si>
    <t>2012/0871</t>
  </si>
  <si>
    <t>Јован</t>
  </si>
  <si>
    <t>Методијев</t>
  </si>
  <si>
    <t>Локица</t>
  </si>
  <si>
    <t>2013/0759</t>
  </si>
  <si>
    <t>Душан</t>
  </si>
  <si>
    <t>Милетић</t>
  </si>
  <si>
    <t>Гордан</t>
  </si>
  <si>
    <t>2013/0528</t>
  </si>
  <si>
    <t>Миловановић</t>
  </si>
  <si>
    <t>Александар</t>
  </si>
  <si>
    <t>2011/0840</t>
  </si>
  <si>
    <t>Страхиња</t>
  </si>
  <si>
    <t>2013/0823</t>
  </si>
  <si>
    <t>Михајловић</t>
  </si>
  <si>
    <t>Марина</t>
  </si>
  <si>
    <t>2013/0738</t>
  </si>
  <si>
    <t>Недељковић</t>
  </si>
  <si>
    <t>2013/0559</t>
  </si>
  <si>
    <t>Пејовић</t>
  </si>
  <si>
    <t>Данијела</t>
  </si>
  <si>
    <t>2010/1316</t>
  </si>
  <si>
    <t>Плескоњић</t>
  </si>
  <si>
    <t>Оливера</t>
  </si>
  <si>
    <t>2013/0386</t>
  </si>
  <si>
    <t>Радојичић</t>
  </si>
  <si>
    <t>Радосављевић</t>
  </si>
  <si>
    <t>2013/0653</t>
  </si>
  <si>
    <t>Симић</t>
  </si>
  <si>
    <t>2013/0705</t>
  </si>
  <si>
    <t>Стојановић</t>
  </si>
  <si>
    <t>2011/0511</t>
  </si>
  <si>
    <t>2013/0797</t>
  </si>
  <si>
    <t>Стојковић</t>
  </si>
  <si>
    <t>2012/0775</t>
  </si>
  <si>
    <t>Стокић</t>
  </si>
  <si>
    <t>2013/0677</t>
  </si>
  <si>
    <t>Тришић</t>
  </si>
  <si>
    <t>Лана</t>
  </si>
  <si>
    <t>2012/0859</t>
  </si>
  <si>
    <t>Марко</t>
  </si>
  <si>
    <t>Џудовић</t>
  </si>
  <si>
    <t>Стана</t>
  </si>
  <si>
    <t>2013/0670</t>
  </si>
  <si>
    <t>Шојић</t>
  </si>
  <si>
    <t>Дијана</t>
  </si>
  <si>
    <t>2011/0764</t>
  </si>
  <si>
    <t>Штефика</t>
  </si>
  <si>
    <t>Мирјана</t>
  </si>
  <si>
    <t>2013/0812</t>
  </si>
  <si>
    <t>2011/0015</t>
  </si>
  <si>
    <t>Ковачевић</t>
  </si>
  <si>
    <t>Магдалена</t>
  </si>
  <si>
    <t>2013/0837</t>
  </si>
  <si>
    <t>2008/0805</t>
  </si>
  <si>
    <t>Челебић</t>
  </si>
  <si>
    <t>2011/0793</t>
  </si>
  <si>
    <t>Бокоров</t>
  </si>
  <si>
    <t>2011/0877</t>
  </si>
  <si>
    <t>Кочијашевић</t>
  </si>
  <si>
    <t>2013/0362</t>
  </si>
  <si>
    <t>Терзић</t>
  </si>
  <si>
    <t>Дина</t>
  </si>
  <si>
    <t>2010/0377</t>
  </si>
  <si>
    <t>2012/0860</t>
  </si>
  <si>
    <t>Шаренац</t>
  </si>
  <si>
    <t>Зорана</t>
  </si>
  <si>
    <t>2015/2032</t>
  </si>
  <si>
    <t>Милтеновић</t>
  </si>
  <si>
    <t>Давид</t>
  </si>
  <si>
    <t>2013/0691</t>
  </si>
  <si>
    <t>Презиме</t>
  </si>
  <si>
    <t>Име</t>
  </si>
  <si>
    <t>Индекс</t>
  </si>
  <si>
    <t>Колокв. I</t>
  </si>
  <si>
    <t>Колокв. II</t>
  </si>
  <si>
    <t>Писмени</t>
  </si>
  <si>
    <t>Усмени</t>
  </si>
  <si>
    <t>Укупно бодова</t>
  </si>
  <si>
    <t>2013/0848</t>
  </si>
  <si>
    <t>Матић</t>
  </si>
  <si>
    <t>2013/0317</t>
  </si>
  <si>
    <t>2008/0485</t>
  </si>
  <si>
    <t>Слепчевић</t>
  </si>
  <si>
    <t>Никола</t>
  </si>
  <si>
    <t>2003/0015</t>
  </si>
  <si>
    <t>Активн. предав.</t>
  </si>
  <si>
    <t>Активн. вежбе</t>
  </si>
  <si>
    <t>Домаћи задат. 1</t>
  </si>
  <si>
    <t>Домаћи задат. 2</t>
  </si>
  <si>
    <t>Домаћи задат. 3</t>
  </si>
  <si>
    <t>Активн. укупно</t>
  </si>
  <si>
    <t>Наград. бодови</t>
  </si>
  <si>
    <t>Сем. р. израда</t>
  </si>
  <si>
    <t>Сем. р. одбрана</t>
  </si>
  <si>
    <t>Сем. р. укупно</t>
  </si>
  <si>
    <t>Брајдић</t>
  </si>
  <si>
    <t>2012/0592</t>
  </si>
  <si>
    <t>Наталија</t>
  </si>
  <si>
    <t>2012/0468</t>
  </si>
  <si>
    <t>Станојковић</t>
  </si>
  <si>
    <t>Мина</t>
  </si>
  <si>
    <t>2009/1228</t>
  </si>
  <si>
    <t>Тодосијевић</t>
  </si>
  <si>
    <t>2012/0573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</si>
</sst>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 vertical="center"/>
    </xf>
    <xf numFmtId="0" fontId="0" fillId="12" borderId="11" xfId="0" applyFont="1" applyFill="1" applyBorder="1" applyAlignment="1">
      <alignment horizontal="center" wrapText="1"/>
    </xf>
    <xf numFmtId="176" fontId="0" fillId="0" borderId="10" xfId="0" applyNumberFormat="1" applyBorder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ill="1" applyBorder="1" applyAlignment="1">
      <alignment/>
    </xf>
    <xf numFmtId="0" fontId="0" fillId="12" borderId="11" xfId="0" applyFont="1" applyFill="1" applyBorder="1" applyAlignment="1">
      <alignment horizontal="center"/>
    </xf>
    <xf numFmtId="2" fontId="0" fillId="1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S12" sqref="S12"/>
    </sheetView>
  </sheetViews>
  <sheetFormatPr defaultColWidth="9.140625" defaultRowHeight="12.75"/>
  <cols>
    <col min="1" max="1" width="14.7109375" style="2" customWidth="1"/>
    <col min="2" max="2" width="11.7109375" style="2" customWidth="1"/>
    <col min="3" max="3" width="10.28125" style="2" customWidth="1"/>
    <col min="4" max="4" width="7.7109375" style="2" customWidth="1"/>
    <col min="5" max="5" width="7.28125" style="2" customWidth="1"/>
    <col min="6" max="6" width="7.7109375" style="1" customWidth="1"/>
    <col min="7" max="7" width="7.7109375" style="10" customWidth="1"/>
    <col min="8" max="8" width="7.8515625" style="10" customWidth="1"/>
    <col min="9" max="9" width="7.421875" style="1" customWidth="1"/>
    <col min="10" max="10" width="8.28125" style="1" customWidth="1"/>
    <col min="11" max="11" width="7.57421875" style="11" customWidth="1"/>
    <col min="12" max="12" width="8.28125" style="11" customWidth="1"/>
    <col min="13" max="13" width="7.421875" style="11" customWidth="1"/>
    <col min="14" max="14" width="7.7109375" style="11" customWidth="1"/>
    <col min="15" max="15" width="7.57421875" style="11" customWidth="1"/>
    <col min="16" max="16" width="8.7109375" style="11" customWidth="1"/>
    <col min="17" max="17" width="8.140625" style="1" customWidth="1"/>
    <col min="18" max="18" width="8.00390625" style="12" customWidth="1"/>
    <col min="19" max="16384" width="9.140625" style="1" customWidth="1"/>
  </cols>
  <sheetData>
    <row r="1" spans="1:18" ht="26.25" customHeight="1">
      <c r="A1" s="22" t="s">
        <v>124</v>
      </c>
      <c r="B1" s="22" t="s">
        <v>125</v>
      </c>
      <c r="C1" s="22" t="s">
        <v>126</v>
      </c>
      <c r="D1" s="13" t="s">
        <v>139</v>
      </c>
      <c r="E1" s="13" t="s">
        <v>140</v>
      </c>
      <c r="F1" s="13" t="s">
        <v>141</v>
      </c>
      <c r="G1" s="13" t="s">
        <v>142</v>
      </c>
      <c r="H1" s="13" t="s">
        <v>143</v>
      </c>
      <c r="I1" s="13" t="s">
        <v>144</v>
      </c>
      <c r="J1" s="13" t="s">
        <v>145</v>
      </c>
      <c r="K1" s="13" t="s">
        <v>146</v>
      </c>
      <c r="L1" s="13" t="s">
        <v>147</v>
      </c>
      <c r="M1" s="13" t="s">
        <v>148</v>
      </c>
      <c r="N1" s="13" t="s">
        <v>127</v>
      </c>
      <c r="O1" s="13" t="s">
        <v>128</v>
      </c>
      <c r="P1" s="13" t="s">
        <v>129</v>
      </c>
      <c r="Q1" s="13" t="s">
        <v>130</v>
      </c>
      <c r="R1" s="23" t="s">
        <v>131</v>
      </c>
    </row>
    <row r="2" spans="1:18" ht="14.25" customHeight="1">
      <c r="A2" s="1" t="s">
        <v>0</v>
      </c>
      <c r="B2" s="1" t="s">
        <v>1</v>
      </c>
      <c r="C2" s="1" t="s">
        <v>2</v>
      </c>
      <c r="D2" s="14"/>
      <c r="E2" s="14"/>
      <c r="F2" s="15"/>
      <c r="G2" s="15"/>
      <c r="H2" s="15"/>
      <c r="I2" s="16">
        <f>SUM(D2:H2)</f>
        <v>0</v>
      </c>
      <c r="J2" s="4"/>
      <c r="K2" s="5"/>
      <c r="L2" s="5"/>
      <c r="M2" s="5"/>
      <c r="N2" s="5"/>
      <c r="O2" s="5"/>
      <c r="P2" s="16">
        <f>SUM(N2:O2)/2</f>
        <v>0</v>
      </c>
      <c r="Q2" s="6"/>
      <c r="R2" s="7">
        <f>I2+J2+M2*0.25+P2*0.3+Q2*0.3</f>
        <v>0</v>
      </c>
    </row>
    <row r="3" spans="1:18" ht="12.75">
      <c r="A3" s="1" t="s">
        <v>3</v>
      </c>
      <c r="B3" s="1" t="s">
        <v>4</v>
      </c>
      <c r="C3" s="1" t="s">
        <v>5</v>
      </c>
      <c r="D3" s="14"/>
      <c r="E3" s="14"/>
      <c r="F3" s="18"/>
      <c r="G3" s="18"/>
      <c r="H3" s="18"/>
      <c r="I3" s="16">
        <f aca="true" t="shared" si="0" ref="I3:I35">SUM(D3:H3)</f>
        <v>0</v>
      </c>
      <c r="J3" s="8"/>
      <c r="K3" s="9"/>
      <c r="L3" s="9"/>
      <c r="M3" s="5"/>
      <c r="N3" s="9"/>
      <c r="O3" s="9"/>
      <c r="P3" s="16">
        <f aca="true" t="shared" si="1" ref="P3:P35">SUM(N3:O3)/2</f>
        <v>0</v>
      </c>
      <c r="R3" s="7">
        <f aca="true" t="shared" si="2" ref="R3:R35">I3+J3+M3*0.25+P3*0.3+Q3*0.3</f>
        <v>0</v>
      </c>
    </row>
    <row r="4" spans="1:18" ht="12.75">
      <c r="A4" s="1" t="s">
        <v>6</v>
      </c>
      <c r="B4" s="1" t="s">
        <v>7</v>
      </c>
      <c r="C4" s="1" t="s">
        <v>8</v>
      </c>
      <c r="D4" s="14"/>
      <c r="E4" s="14"/>
      <c r="F4" s="18"/>
      <c r="G4" s="18"/>
      <c r="H4" s="18"/>
      <c r="I4" s="16">
        <f t="shared" si="0"/>
        <v>0</v>
      </c>
      <c r="J4" s="8"/>
      <c r="K4" s="9"/>
      <c r="L4" s="9"/>
      <c r="M4" s="5"/>
      <c r="N4" s="9"/>
      <c r="O4" s="9"/>
      <c r="P4" s="16">
        <f t="shared" si="1"/>
        <v>0</v>
      </c>
      <c r="R4" s="7">
        <f t="shared" si="2"/>
        <v>0</v>
      </c>
    </row>
    <row r="5" spans="1:18" ht="12.75">
      <c r="A5" s="1" t="s">
        <v>9</v>
      </c>
      <c r="B5" s="1" t="s">
        <v>10</v>
      </c>
      <c r="C5" s="1" t="s">
        <v>11</v>
      </c>
      <c r="D5" s="14">
        <v>0.3</v>
      </c>
      <c r="E5" s="14">
        <v>0.3</v>
      </c>
      <c r="F5" s="17"/>
      <c r="G5" s="17"/>
      <c r="H5" s="17"/>
      <c r="I5" s="16">
        <f t="shared" si="0"/>
        <v>0.6</v>
      </c>
      <c r="J5" s="8"/>
      <c r="K5" s="9"/>
      <c r="L5" s="9"/>
      <c r="M5" s="5"/>
      <c r="N5" s="9">
        <v>53</v>
      </c>
      <c r="O5" s="9"/>
      <c r="P5" s="16">
        <v>0</v>
      </c>
      <c r="R5" s="7">
        <f t="shared" si="2"/>
        <v>0.6</v>
      </c>
    </row>
    <row r="6" spans="1:18" ht="12.75">
      <c r="A6" s="1" t="s">
        <v>12</v>
      </c>
      <c r="B6" s="1" t="s">
        <v>13</v>
      </c>
      <c r="C6" s="1" t="s">
        <v>14</v>
      </c>
      <c r="D6" s="14"/>
      <c r="E6" s="14"/>
      <c r="F6" s="17"/>
      <c r="G6" s="17"/>
      <c r="H6" s="17"/>
      <c r="I6" s="16">
        <f t="shared" si="0"/>
        <v>0</v>
      </c>
      <c r="J6" s="8"/>
      <c r="K6" s="9"/>
      <c r="L6" s="9"/>
      <c r="M6" s="5"/>
      <c r="N6" s="9"/>
      <c r="O6" s="9"/>
      <c r="P6" s="16">
        <f t="shared" si="1"/>
        <v>0</v>
      </c>
      <c r="R6" s="7">
        <f t="shared" si="2"/>
        <v>0</v>
      </c>
    </row>
    <row r="7" spans="1:18" ht="12.75">
      <c r="A7" s="2" t="s">
        <v>110</v>
      </c>
      <c r="B7" s="2" t="s">
        <v>1</v>
      </c>
      <c r="C7" s="3" t="s">
        <v>111</v>
      </c>
      <c r="D7" s="19">
        <v>0.3</v>
      </c>
      <c r="E7" s="19">
        <v>2</v>
      </c>
      <c r="F7" s="18"/>
      <c r="G7" s="18"/>
      <c r="H7" s="18"/>
      <c r="I7" s="16">
        <f t="shared" si="0"/>
        <v>2.3</v>
      </c>
      <c r="J7" s="8"/>
      <c r="K7" s="9">
        <v>97</v>
      </c>
      <c r="L7" s="9">
        <v>50</v>
      </c>
      <c r="M7" s="5">
        <f>(K7+L7)/2</f>
        <v>73.5</v>
      </c>
      <c r="N7" s="9">
        <v>83</v>
      </c>
      <c r="O7" s="9">
        <v>85</v>
      </c>
      <c r="P7" s="16">
        <f t="shared" si="1"/>
        <v>84</v>
      </c>
      <c r="R7" s="7">
        <f t="shared" si="2"/>
        <v>45.875</v>
      </c>
    </row>
    <row r="8" spans="1:18" ht="12.75">
      <c r="A8" s="2" t="s">
        <v>149</v>
      </c>
      <c r="B8" s="2" t="s">
        <v>23</v>
      </c>
      <c r="C8" s="3" t="s">
        <v>150</v>
      </c>
      <c r="D8" s="19"/>
      <c r="E8" s="19"/>
      <c r="F8" s="18"/>
      <c r="G8" s="18"/>
      <c r="H8" s="18"/>
      <c r="I8" s="16">
        <f t="shared" si="0"/>
        <v>0</v>
      </c>
      <c r="J8" s="8"/>
      <c r="K8" s="9"/>
      <c r="L8" s="9"/>
      <c r="M8" s="5"/>
      <c r="N8" s="9"/>
      <c r="O8" s="9"/>
      <c r="P8" s="16">
        <f t="shared" si="1"/>
        <v>0</v>
      </c>
      <c r="R8" s="7">
        <f t="shared" si="2"/>
        <v>0</v>
      </c>
    </row>
    <row r="9" spans="1:18" ht="12.75">
      <c r="A9" s="1" t="s">
        <v>17</v>
      </c>
      <c r="B9" s="1" t="s">
        <v>18</v>
      </c>
      <c r="C9" s="1" t="s">
        <v>19</v>
      </c>
      <c r="D9" s="14">
        <v>1.3</v>
      </c>
      <c r="E9" s="14">
        <v>1.3</v>
      </c>
      <c r="F9" s="18"/>
      <c r="G9" s="18"/>
      <c r="H9" s="18"/>
      <c r="I9" s="16">
        <f t="shared" si="0"/>
        <v>2.6</v>
      </c>
      <c r="J9" s="8"/>
      <c r="K9" s="9">
        <v>86</v>
      </c>
      <c r="L9" s="9"/>
      <c r="M9" s="5"/>
      <c r="N9" s="9">
        <v>40</v>
      </c>
      <c r="O9" s="9">
        <v>20</v>
      </c>
      <c r="P9" s="16">
        <f t="shared" si="1"/>
        <v>30</v>
      </c>
      <c r="R9" s="7">
        <f t="shared" si="2"/>
        <v>11.6</v>
      </c>
    </row>
    <row r="10" spans="1:18" ht="12.75">
      <c r="A10" s="1" t="s">
        <v>22</v>
      </c>
      <c r="B10" s="1" t="s">
        <v>23</v>
      </c>
      <c r="C10" s="1" t="s">
        <v>24</v>
      </c>
      <c r="D10" s="14">
        <v>1.3</v>
      </c>
      <c r="E10" s="14">
        <v>2.3</v>
      </c>
      <c r="F10" s="18"/>
      <c r="G10" s="18"/>
      <c r="H10" s="18"/>
      <c r="I10" s="16">
        <f t="shared" si="0"/>
        <v>3.5999999999999996</v>
      </c>
      <c r="J10" s="8"/>
      <c r="K10" s="9">
        <v>95</v>
      </c>
      <c r="L10" s="9">
        <v>95</v>
      </c>
      <c r="M10" s="5">
        <f aca="true" t="shared" si="3" ref="M10:M16">(K10+L10)/2</f>
        <v>95</v>
      </c>
      <c r="N10" s="9">
        <v>78</v>
      </c>
      <c r="O10" s="9">
        <v>83</v>
      </c>
      <c r="P10" s="16">
        <f t="shared" si="1"/>
        <v>80.5</v>
      </c>
      <c r="R10" s="7">
        <f t="shared" si="2"/>
        <v>51.5</v>
      </c>
    </row>
    <row r="11" spans="1:18" ht="12.75">
      <c r="A11" s="1" t="s">
        <v>25</v>
      </c>
      <c r="B11" s="1" t="s">
        <v>26</v>
      </c>
      <c r="C11" s="1" t="s">
        <v>27</v>
      </c>
      <c r="D11" s="14">
        <v>2.3</v>
      </c>
      <c r="E11" s="14">
        <v>2.7</v>
      </c>
      <c r="F11" s="18">
        <v>3</v>
      </c>
      <c r="G11" s="18">
        <v>3</v>
      </c>
      <c r="H11" s="18"/>
      <c r="I11" s="16">
        <f t="shared" si="0"/>
        <v>11</v>
      </c>
      <c r="J11" s="8">
        <v>2</v>
      </c>
      <c r="K11" s="9">
        <v>83</v>
      </c>
      <c r="L11" s="9">
        <v>90</v>
      </c>
      <c r="M11" s="5">
        <f t="shared" si="3"/>
        <v>86.5</v>
      </c>
      <c r="N11" s="9"/>
      <c r="O11" s="9"/>
      <c r="P11" s="16">
        <f t="shared" si="1"/>
        <v>0</v>
      </c>
      <c r="R11" s="7">
        <f t="shared" si="2"/>
        <v>34.625</v>
      </c>
    </row>
    <row r="12" spans="1:18" ht="12.75">
      <c r="A12" s="2" t="s">
        <v>28</v>
      </c>
      <c r="B12" s="2" t="s">
        <v>21</v>
      </c>
      <c r="C12" s="2" t="s">
        <v>103</v>
      </c>
      <c r="D12" s="20">
        <v>1.3</v>
      </c>
      <c r="E12" s="20">
        <v>2</v>
      </c>
      <c r="F12" s="18"/>
      <c r="G12" s="18"/>
      <c r="H12" s="18"/>
      <c r="I12" s="16">
        <f t="shared" si="0"/>
        <v>3.3</v>
      </c>
      <c r="J12" s="8"/>
      <c r="K12" s="9">
        <v>75</v>
      </c>
      <c r="L12" s="9">
        <v>75</v>
      </c>
      <c r="M12" s="5">
        <f t="shared" si="3"/>
        <v>75</v>
      </c>
      <c r="N12" s="9"/>
      <c r="O12" s="9"/>
      <c r="P12" s="16">
        <f t="shared" si="1"/>
        <v>0</v>
      </c>
      <c r="R12" s="7">
        <f t="shared" si="2"/>
        <v>22.05</v>
      </c>
    </row>
    <row r="13" spans="1:18" ht="12.75">
      <c r="A13" s="1" t="s">
        <v>29</v>
      </c>
      <c r="B13" s="1" t="s">
        <v>15</v>
      </c>
      <c r="C13" s="1" t="s">
        <v>30</v>
      </c>
      <c r="D13" s="14">
        <v>2.3</v>
      </c>
      <c r="E13" s="14">
        <v>2.3</v>
      </c>
      <c r="F13" s="18"/>
      <c r="G13" s="18"/>
      <c r="H13" s="18"/>
      <c r="I13" s="16">
        <f t="shared" si="0"/>
        <v>4.6</v>
      </c>
      <c r="J13" s="8"/>
      <c r="K13" s="9">
        <v>95</v>
      </c>
      <c r="L13" s="9">
        <v>95</v>
      </c>
      <c r="M13" s="5">
        <f t="shared" si="3"/>
        <v>95</v>
      </c>
      <c r="N13" s="9">
        <v>100</v>
      </c>
      <c r="O13" s="9">
        <v>95</v>
      </c>
      <c r="P13" s="16">
        <f t="shared" si="1"/>
        <v>97.5</v>
      </c>
      <c r="R13" s="7">
        <f t="shared" si="2"/>
        <v>57.6</v>
      </c>
    </row>
    <row r="14" spans="1:18" ht="12.75">
      <c r="A14" s="1" t="s">
        <v>29</v>
      </c>
      <c r="B14" s="1" t="s">
        <v>31</v>
      </c>
      <c r="C14" s="1" t="s">
        <v>32</v>
      </c>
      <c r="D14" s="14">
        <v>1.6</v>
      </c>
      <c r="E14" s="14">
        <v>2</v>
      </c>
      <c r="F14" s="18">
        <v>2.5</v>
      </c>
      <c r="G14" s="18">
        <v>2</v>
      </c>
      <c r="H14" s="18"/>
      <c r="I14" s="16">
        <f t="shared" si="0"/>
        <v>8.1</v>
      </c>
      <c r="J14" s="8"/>
      <c r="K14" s="9">
        <v>82</v>
      </c>
      <c r="L14" s="9">
        <v>82</v>
      </c>
      <c r="M14" s="5">
        <f t="shared" si="3"/>
        <v>82</v>
      </c>
      <c r="N14" s="9">
        <v>82</v>
      </c>
      <c r="O14" s="9">
        <v>61</v>
      </c>
      <c r="P14" s="16">
        <f t="shared" si="1"/>
        <v>71.5</v>
      </c>
      <c r="R14" s="7">
        <f t="shared" si="2"/>
        <v>50.05</v>
      </c>
    </row>
    <row r="15" spans="1:18" ht="12.75">
      <c r="A15" s="1" t="s">
        <v>33</v>
      </c>
      <c r="B15" s="1" t="s">
        <v>34</v>
      </c>
      <c r="C15" s="1" t="s">
        <v>35</v>
      </c>
      <c r="D15" s="14">
        <v>2</v>
      </c>
      <c r="E15" s="14">
        <v>2.3</v>
      </c>
      <c r="F15" s="18"/>
      <c r="G15" s="18"/>
      <c r="H15" s="18"/>
      <c r="I15" s="16">
        <f t="shared" si="0"/>
        <v>4.3</v>
      </c>
      <c r="J15" s="8"/>
      <c r="K15" s="9">
        <v>92</v>
      </c>
      <c r="L15" s="9">
        <v>92</v>
      </c>
      <c r="M15" s="5">
        <f t="shared" si="3"/>
        <v>92</v>
      </c>
      <c r="N15" s="9">
        <v>83</v>
      </c>
      <c r="O15" s="9">
        <v>95</v>
      </c>
      <c r="P15" s="16">
        <f t="shared" si="1"/>
        <v>89</v>
      </c>
      <c r="R15" s="7">
        <f t="shared" si="2"/>
        <v>54</v>
      </c>
    </row>
    <row r="16" spans="1:18" ht="12.75">
      <c r="A16" s="1" t="s">
        <v>36</v>
      </c>
      <c r="B16" s="1" t="s">
        <v>37</v>
      </c>
      <c r="C16" s="1" t="s">
        <v>38</v>
      </c>
      <c r="D16" s="14">
        <v>2.3</v>
      </c>
      <c r="E16" s="14">
        <v>1.3</v>
      </c>
      <c r="F16" s="18"/>
      <c r="G16" s="18"/>
      <c r="H16" s="18"/>
      <c r="I16" s="16">
        <f t="shared" si="0"/>
        <v>3.5999999999999996</v>
      </c>
      <c r="J16" s="8"/>
      <c r="K16" s="9">
        <v>70</v>
      </c>
      <c r="L16" s="9">
        <v>70</v>
      </c>
      <c r="M16" s="5">
        <f t="shared" si="3"/>
        <v>70</v>
      </c>
      <c r="N16" s="9">
        <v>70</v>
      </c>
      <c r="O16" s="9">
        <v>90</v>
      </c>
      <c r="P16" s="16">
        <f t="shared" si="1"/>
        <v>80</v>
      </c>
      <c r="R16" s="7">
        <f t="shared" si="2"/>
        <v>45.1</v>
      </c>
    </row>
    <row r="17" spans="1:18" ht="12.75">
      <c r="A17" s="1" t="s">
        <v>40</v>
      </c>
      <c r="B17" s="1" t="s">
        <v>41</v>
      </c>
      <c r="C17" s="1" t="s">
        <v>42</v>
      </c>
      <c r="D17" s="14">
        <v>1</v>
      </c>
      <c r="E17" s="14">
        <v>0.3</v>
      </c>
      <c r="F17" s="18"/>
      <c r="G17" s="18"/>
      <c r="H17" s="18"/>
      <c r="I17" s="16">
        <f t="shared" si="0"/>
        <v>1.3</v>
      </c>
      <c r="J17" s="8"/>
      <c r="K17" s="9"/>
      <c r="L17" s="9"/>
      <c r="M17" s="5"/>
      <c r="N17" s="9"/>
      <c r="O17" s="9"/>
      <c r="P17" s="16">
        <f t="shared" si="1"/>
        <v>0</v>
      </c>
      <c r="R17" s="7">
        <f t="shared" si="2"/>
        <v>1.3</v>
      </c>
    </row>
    <row r="18" spans="1:18" ht="12.75">
      <c r="A18" s="1" t="s">
        <v>40</v>
      </c>
      <c r="B18" s="1" t="s">
        <v>151</v>
      </c>
      <c r="C18" s="1" t="s">
        <v>152</v>
      </c>
      <c r="D18" s="14"/>
      <c r="E18" s="14"/>
      <c r="F18" s="18"/>
      <c r="G18" s="18"/>
      <c r="H18" s="18"/>
      <c r="I18" s="16">
        <f t="shared" si="0"/>
        <v>0</v>
      </c>
      <c r="J18" s="8"/>
      <c r="K18" s="9"/>
      <c r="L18" s="9"/>
      <c r="M18" s="5"/>
      <c r="N18" s="9"/>
      <c r="O18" s="9"/>
      <c r="P18" s="16">
        <f t="shared" si="1"/>
        <v>0</v>
      </c>
      <c r="R18" s="7">
        <f>I18+J18+M18*0.25+P18*0.3+Q18*0.3</f>
        <v>0</v>
      </c>
    </row>
    <row r="19" spans="1:18" ht="12.75">
      <c r="A19" s="1" t="s">
        <v>44</v>
      </c>
      <c r="B19" s="1" t="s">
        <v>45</v>
      </c>
      <c r="C19" s="1" t="s">
        <v>46</v>
      </c>
      <c r="D19" s="14">
        <v>2.3</v>
      </c>
      <c r="E19" s="14">
        <v>1</v>
      </c>
      <c r="F19" s="18"/>
      <c r="G19" s="18">
        <v>3</v>
      </c>
      <c r="H19" s="18"/>
      <c r="I19" s="16">
        <f t="shared" si="0"/>
        <v>6.3</v>
      </c>
      <c r="J19" s="8">
        <v>2</v>
      </c>
      <c r="K19" s="9">
        <v>75</v>
      </c>
      <c r="L19" s="9">
        <v>75</v>
      </c>
      <c r="M19" s="5">
        <f aca="true" t="shared" si="4" ref="M19:M24">(K19+L19)/2</f>
        <v>75</v>
      </c>
      <c r="N19" s="9">
        <v>80</v>
      </c>
      <c r="O19" s="9">
        <v>76</v>
      </c>
      <c r="P19" s="16">
        <f t="shared" si="1"/>
        <v>78</v>
      </c>
      <c r="R19" s="7">
        <f t="shared" si="2"/>
        <v>50.45</v>
      </c>
    </row>
    <row r="20" spans="1:18" ht="12.75">
      <c r="A20" s="1" t="s">
        <v>104</v>
      </c>
      <c r="B20" s="1" t="s">
        <v>48</v>
      </c>
      <c r="C20" s="1" t="s">
        <v>135</v>
      </c>
      <c r="D20" s="14"/>
      <c r="E20" s="14"/>
      <c r="F20" s="18"/>
      <c r="G20" s="18"/>
      <c r="H20" s="18"/>
      <c r="I20" s="16">
        <f t="shared" si="0"/>
        <v>0</v>
      </c>
      <c r="J20" s="8"/>
      <c r="K20" s="9">
        <v>75</v>
      </c>
      <c r="L20" s="9">
        <v>75</v>
      </c>
      <c r="M20" s="5">
        <f t="shared" si="4"/>
        <v>75</v>
      </c>
      <c r="N20" s="9"/>
      <c r="O20" s="9"/>
      <c r="P20" s="16">
        <f t="shared" si="1"/>
        <v>0</v>
      </c>
      <c r="R20" s="7">
        <f t="shared" si="2"/>
        <v>18.75</v>
      </c>
    </row>
    <row r="21" spans="1:18" ht="12.75">
      <c r="A21" s="2" t="s">
        <v>104</v>
      </c>
      <c r="B21" s="2" t="s">
        <v>93</v>
      </c>
      <c r="C21" s="3" t="s">
        <v>107</v>
      </c>
      <c r="D21" s="19">
        <v>1.3</v>
      </c>
      <c r="E21" s="19">
        <v>2.3</v>
      </c>
      <c r="F21" s="18">
        <v>0</v>
      </c>
      <c r="G21" s="18"/>
      <c r="H21" s="18">
        <v>2</v>
      </c>
      <c r="I21" s="16">
        <f t="shared" si="0"/>
        <v>5.6</v>
      </c>
      <c r="J21" s="8"/>
      <c r="K21" s="9">
        <v>75</v>
      </c>
      <c r="L21" s="9">
        <v>75</v>
      </c>
      <c r="M21" s="5">
        <f t="shared" si="4"/>
        <v>75</v>
      </c>
      <c r="N21" s="9"/>
      <c r="O21" s="9"/>
      <c r="P21" s="16">
        <f t="shared" si="1"/>
        <v>0</v>
      </c>
      <c r="R21" s="7">
        <f t="shared" si="2"/>
        <v>24.35</v>
      </c>
    </row>
    <row r="22" spans="1:18" ht="12.75">
      <c r="A22" s="1" t="s">
        <v>112</v>
      </c>
      <c r="B22" s="1" t="s">
        <v>65</v>
      </c>
      <c r="C22" s="1" t="s">
        <v>113</v>
      </c>
      <c r="D22" s="14">
        <v>2</v>
      </c>
      <c r="E22" s="14">
        <v>1</v>
      </c>
      <c r="F22" s="18"/>
      <c r="G22" s="18">
        <v>2</v>
      </c>
      <c r="H22" s="18">
        <v>3</v>
      </c>
      <c r="I22" s="16">
        <f t="shared" si="0"/>
        <v>8</v>
      </c>
      <c r="J22" s="8">
        <v>2</v>
      </c>
      <c r="K22" s="9">
        <v>97</v>
      </c>
      <c r="L22" s="9">
        <v>100</v>
      </c>
      <c r="M22" s="5">
        <f t="shared" si="4"/>
        <v>98.5</v>
      </c>
      <c r="N22" s="9">
        <v>69</v>
      </c>
      <c r="O22" s="9">
        <v>70</v>
      </c>
      <c r="P22" s="16">
        <f t="shared" si="1"/>
        <v>69.5</v>
      </c>
      <c r="R22" s="7">
        <f t="shared" si="2"/>
        <v>55.474999999999994</v>
      </c>
    </row>
    <row r="23" spans="1:18" ht="12.75">
      <c r="A23" s="1" t="s">
        <v>47</v>
      </c>
      <c r="B23" s="1" t="s">
        <v>48</v>
      </c>
      <c r="C23" s="1" t="s">
        <v>49</v>
      </c>
      <c r="D23" s="14">
        <v>2.3</v>
      </c>
      <c r="E23" s="14">
        <v>2</v>
      </c>
      <c r="F23" s="18">
        <v>3</v>
      </c>
      <c r="G23" s="18">
        <v>3</v>
      </c>
      <c r="H23" s="18"/>
      <c r="I23" s="16">
        <f t="shared" si="0"/>
        <v>10.3</v>
      </c>
      <c r="J23" s="8">
        <v>2</v>
      </c>
      <c r="K23" s="9">
        <v>75</v>
      </c>
      <c r="L23" s="9">
        <v>75</v>
      </c>
      <c r="M23" s="5">
        <f t="shared" si="4"/>
        <v>75</v>
      </c>
      <c r="N23" s="9">
        <v>73</v>
      </c>
      <c r="O23" s="9">
        <v>74</v>
      </c>
      <c r="P23" s="16">
        <f t="shared" si="1"/>
        <v>73.5</v>
      </c>
      <c r="R23" s="7">
        <f t="shared" si="2"/>
        <v>53.1</v>
      </c>
    </row>
    <row r="24" spans="1:18" ht="12.75">
      <c r="A24" s="1" t="s">
        <v>51</v>
      </c>
      <c r="B24" s="1" t="s">
        <v>52</v>
      </c>
      <c r="C24" s="1" t="s">
        <v>53</v>
      </c>
      <c r="D24" s="14">
        <v>1</v>
      </c>
      <c r="E24" s="14">
        <v>0.7</v>
      </c>
      <c r="F24" s="18"/>
      <c r="G24" s="18"/>
      <c r="H24" s="18"/>
      <c r="I24" s="16">
        <f t="shared" si="0"/>
        <v>1.7</v>
      </c>
      <c r="J24" s="8"/>
      <c r="K24" s="9">
        <v>85</v>
      </c>
      <c r="L24" s="9">
        <v>85</v>
      </c>
      <c r="M24" s="5">
        <f t="shared" si="4"/>
        <v>85</v>
      </c>
      <c r="N24" s="9"/>
      <c r="O24" s="9"/>
      <c r="P24" s="16">
        <f t="shared" si="1"/>
        <v>0</v>
      </c>
      <c r="R24" s="7">
        <f t="shared" si="2"/>
        <v>22.95</v>
      </c>
    </row>
    <row r="25" spans="1:18" ht="12.75">
      <c r="A25" s="1" t="s">
        <v>133</v>
      </c>
      <c r="B25" s="1" t="s">
        <v>16</v>
      </c>
      <c r="C25" s="1" t="s">
        <v>134</v>
      </c>
      <c r="D25" s="14">
        <v>0.3</v>
      </c>
      <c r="E25" s="14"/>
      <c r="F25" s="17">
        <v>0</v>
      </c>
      <c r="G25" s="17"/>
      <c r="H25" s="17"/>
      <c r="I25" s="16">
        <f t="shared" si="0"/>
        <v>0.3</v>
      </c>
      <c r="J25" s="8"/>
      <c r="K25" s="9">
        <v>5</v>
      </c>
      <c r="L25" s="9"/>
      <c r="M25" s="5"/>
      <c r="N25" s="9">
        <v>48</v>
      </c>
      <c r="O25" s="9"/>
      <c r="P25" s="16">
        <v>0</v>
      </c>
      <c r="R25" s="7">
        <f t="shared" si="2"/>
        <v>0.3</v>
      </c>
    </row>
    <row r="26" spans="1:18" ht="12.75">
      <c r="A26" s="1" t="s">
        <v>55</v>
      </c>
      <c r="B26" s="1" t="s">
        <v>56</v>
      </c>
      <c r="C26" s="1" t="s">
        <v>57</v>
      </c>
      <c r="D26" s="14">
        <v>2</v>
      </c>
      <c r="E26" s="14">
        <v>2</v>
      </c>
      <c r="F26" s="18">
        <v>0</v>
      </c>
      <c r="G26" s="18"/>
      <c r="H26" s="18"/>
      <c r="I26" s="16">
        <f t="shared" si="0"/>
        <v>4</v>
      </c>
      <c r="J26" s="8"/>
      <c r="K26" s="9">
        <v>82</v>
      </c>
      <c r="L26" s="9">
        <v>82</v>
      </c>
      <c r="M26" s="5">
        <f>(K26+L26)/2</f>
        <v>82</v>
      </c>
      <c r="N26" s="9">
        <v>93</v>
      </c>
      <c r="O26" s="9">
        <v>65</v>
      </c>
      <c r="P26" s="16">
        <f t="shared" si="1"/>
        <v>79</v>
      </c>
      <c r="R26" s="7">
        <f t="shared" si="2"/>
        <v>48.2</v>
      </c>
    </row>
    <row r="27" spans="1:18" ht="12.75">
      <c r="A27" s="1" t="s">
        <v>59</v>
      </c>
      <c r="B27" s="1" t="s">
        <v>60</v>
      </c>
      <c r="C27" s="1" t="s">
        <v>61</v>
      </c>
      <c r="D27" s="14">
        <v>1.3</v>
      </c>
      <c r="E27" s="14">
        <v>1.7</v>
      </c>
      <c r="F27" s="18"/>
      <c r="G27" s="18"/>
      <c r="H27" s="18"/>
      <c r="I27" s="16">
        <f t="shared" si="0"/>
        <v>3</v>
      </c>
      <c r="J27" s="8"/>
      <c r="K27" s="9">
        <v>55</v>
      </c>
      <c r="L27" s="9">
        <v>55</v>
      </c>
      <c r="M27" s="5">
        <f aca="true" t="shared" si="5" ref="M27:M32">(K27+L27)/2</f>
        <v>55</v>
      </c>
      <c r="N27" s="9">
        <v>88</v>
      </c>
      <c r="O27" s="9">
        <v>92</v>
      </c>
      <c r="P27" s="16">
        <f t="shared" si="1"/>
        <v>90</v>
      </c>
      <c r="R27" s="7">
        <f t="shared" si="2"/>
        <v>43.75</v>
      </c>
    </row>
    <row r="28" spans="1:18" ht="12.75">
      <c r="A28" s="1" t="s">
        <v>62</v>
      </c>
      <c r="B28" s="1" t="s">
        <v>63</v>
      </c>
      <c r="C28" s="1" t="s">
        <v>64</v>
      </c>
      <c r="D28" s="14">
        <v>1.3</v>
      </c>
      <c r="E28" s="14">
        <v>2</v>
      </c>
      <c r="F28" s="18">
        <v>2</v>
      </c>
      <c r="G28" s="18">
        <v>3</v>
      </c>
      <c r="H28" s="18"/>
      <c r="I28" s="16">
        <f t="shared" si="0"/>
        <v>8.3</v>
      </c>
      <c r="J28" s="8">
        <v>3</v>
      </c>
      <c r="K28" s="9">
        <v>83</v>
      </c>
      <c r="L28" s="9">
        <v>90</v>
      </c>
      <c r="M28" s="5">
        <f t="shared" si="5"/>
        <v>86.5</v>
      </c>
      <c r="N28" s="9"/>
      <c r="O28" s="9"/>
      <c r="P28" s="16">
        <f t="shared" si="1"/>
        <v>0</v>
      </c>
      <c r="R28" s="7">
        <f t="shared" si="2"/>
        <v>32.925</v>
      </c>
    </row>
    <row r="29" spans="1:18" ht="12.75">
      <c r="A29" s="1" t="s">
        <v>62</v>
      </c>
      <c r="B29" s="1" t="s">
        <v>65</v>
      </c>
      <c r="C29" s="1" t="s">
        <v>66</v>
      </c>
      <c r="D29" s="14">
        <v>2.7</v>
      </c>
      <c r="E29" s="14">
        <v>2</v>
      </c>
      <c r="F29" s="18">
        <v>3</v>
      </c>
      <c r="G29" s="18">
        <v>3</v>
      </c>
      <c r="H29" s="18">
        <v>1.5</v>
      </c>
      <c r="I29" s="16">
        <f t="shared" si="0"/>
        <v>12.2</v>
      </c>
      <c r="J29" s="8">
        <v>2</v>
      </c>
      <c r="K29" s="9">
        <v>75</v>
      </c>
      <c r="L29" s="9">
        <v>75</v>
      </c>
      <c r="M29" s="5">
        <f t="shared" si="5"/>
        <v>75</v>
      </c>
      <c r="N29" s="9">
        <v>69</v>
      </c>
      <c r="O29" s="9">
        <v>88</v>
      </c>
      <c r="P29" s="16">
        <f t="shared" si="1"/>
        <v>78.5</v>
      </c>
      <c r="R29" s="7">
        <f t="shared" si="2"/>
        <v>56.5</v>
      </c>
    </row>
    <row r="30" spans="1:18" ht="12.75">
      <c r="A30" s="1" t="s">
        <v>121</v>
      </c>
      <c r="B30" s="1" t="s">
        <v>122</v>
      </c>
      <c r="C30" s="1" t="s">
        <v>123</v>
      </c>
      <c r="D30" s="14">
        <v>2</v>
      </c>
      <c r="E30" s="14">
        <v>1</v>
      </c>
      <c r="F30" s="18"/>
      <c r="G30" s="18">
        <v>3</v>
      </c>
      <c r="H30" s="18"/>
      <c r="I30" s="16">
        <f t="shared" si="0"/>
        <v>6</v>
      </c>
      <c r="J30" s="8">
        <v>2</v>
      </c>
      <c r="K30" s="9">
        <v>100</v>
      </c>
      <c r="L30" s="9">
        <v>100</v>
      </c>
      <c r="M30" s="5">
        <f t="shared" si="5"/>
        <v>100</v>
      </c>
      <c r="N30" s="9">
        <v>50</v>
      </c>
      <c r="O30" s="9">
        <v>95</v>
      </c>
      <c r="P30" s="16">
        <f t="shared" si="1"/>
        <v>72.5</v>
      </c>
      <c r="R30" s="7">
        <f t="shared" si="2"/>
        <v>54.75</v>
      </c>
    </row>
    <row r="31" spans="1:18" ht="12.75">
      <c r="A31" s="1" t="s">
        <v>67</v>
      </c>
      <c r="B31" s="1" t="s">
        <v>68</v>
      </c>
      <c r="C31" s="1" t="s">
        <v>69</v>
      </c>
      <c r="D31" s="14">
        <v>2.7</v>
      </c>
      <c r="E31" s="14">
        <v>2.3</v>
      </c>
      <c r="F31" s="18">
        <v>3</v>
      </c>
      <c r="G31" s="18">
        <v>2</v>
      </c>
      <c r="H31" s="18"/>
      <c r="I31" s="16">
        <f t="shared" si="0"/>
        <v>10</v>
      </c>
      <c r="J31" s="8"/>
      <c r="K31" s="9">
        <v>92</v>
      </c>
      <c r="L31" s="9">
        <v>92</v>
      </c>
      <c r="M31" s="5">
        <f t="shared" si="5"/>
        <v>92</v>
      </c>
      <c r="N31" s="9">
        <v>96</v>
      </c>
      <c r="O31" s="9">
        <v>95</v>
      </c>
      <c r="P31" s="16">
        <f t="shared" si="1"/>
        <v>95.5</v>
      </c>
      <c r="R31" s="7">
        <f t="shared" si="2"/>
        <v>61.65</v>
      </c>
    </row>
    <row r="32" spans="1:18" ht="12.75">
      <c r="A32" s="1" t="s">
        <v>70</v>
      </c>
      <c r="B32" s="1" t="s">
        <v>50</v>
      </c>
      <c r="C32" s="1" t="s">
        <v>71</v>
      </c>
      <c r="D32" s="14">
        <v>2</v>
      </c>
      <c r="E32" s="14">
        <v>1.7</v>
      </c>
      <c r="F32" s="18">
        <v>3</v>
      </c>
      <c r="G32" s="18">
        <v>2</v>
      </c>
      <c r="H32" s="18"/>
      <c r="I32" s="16">
        <f t="shared" si="0"/>
        <v>8.7</v>
      </c>
      <c r="J32" s="8"/>
      <c r="K32" s="9">
        <v>82</v>
      </c>
      <c r="L32" s="9">
        <v>82</v>
      </c>
      <c r="M32" s="5">
        <f t="shared" si="5"/>
        <v>82</v>
      </c>
      <c r="N32" s="9">
        <v>100</v>
      </c>
      <c r="O32" s="9">
        <v>90</v>
      </c>
      <c r="P32" s="16">
        <f t="shared" si="1"/>
        <v>95</v>
      </c>
      <c r="R32" s="7">
        <f t="shared" si="2"/>
        <v>57.7</v>
      </c>
    </row>
    <row r="33" spans="1:18" ht="12.75">
      <c r="A33" s="1" t="s">
        <v>72</v>
      </c>
      <c r="B33" s="1" t="s">
        <v>73</v>
      </c>
      <c r="C33" s="1" t="s">
        <v>74</v>
      </c>
      <c r="D33" s="14">
        <v>2</v>
      </c>
      <c r="E33" s="14">
        <v>2</v>
      </c>
      <c r="F33" s="18"/>
      <c r="G33" s="18">
        <v>3</v>
      </c>
      <c r="H33" s="18"/>
      <c r="I33" s="16">
        <f t="shared" si="0"/>
        <v>7</v>
      </c>
      <c r="J33" s="8">
        <v>2</v>
      </c>
      <c r="K33" s="9">
        <v>83</v>
      </c>
      <c r="L33" s="9">
        <v>90</v>
      </c>
      <c r="M33" s="5">
        <f>(K33+L33)/2</f>
        <v>86.5</v>
      </c>
      <c r="N33" s="9"/>
      <c r="O33" s="9"/>
      <c r="P33" s="16">
        <f t="shared" si="1"/>
        <v>0</v>
      </c>
      <c r="R33" s="7">
        <f t="shared" si="2"/>
        <v>30.625</v>
      </c>
    </row>
    <row r="34" spans="1:18" ht="12.75">
      <c r="A34" s="2" t="s">
        <v>72</v>
      </c>
      <c r="B34" s="2" t="s">
        <v>105</v>
      </c>
      <c r="C34" s="3" t="s">
        <v>106</v>
      </c>
      <c r="D34" s="19">
        <v>2</v>
      </c>
      <c r="E34" s="19">
        <v>1.7</v>
      </c>
      <c r="F34" s="18"/>
      <c r="G34" s="18"/>
      <c r="H34" s="18">
        <v>3</v>
      </c>
      <c r="I34" s="16">
        <f t="shared" si="0"/>
        <v>6.7</v>
      </c>
      <c r="J34" s="8"/>
      <c r="K34" s="9">
        <v>86</v>
      </c>
      <c r="L34" s="9">
        <v>86</v>
      </c>
      <c r="M34" s="5">
        <f>(K34+L34)/2</f>
        <v>86</v>
      </c>
      <c r="N34" s="9">
        <v>65</v>
      </c>
      <c r="O34" s="9">
        <v>76</v>
      </c>
      <c r="P34" s="16">
        <f t="shared" si="1"/>
        <v>70.5</v>
      </c>
      <c r="R34" s="7">
        <f t="shared" si="2"/>
        <v>49.349999999999994</v>
      </c>
    </row>
    <row r="35" spans="1:18" ht="12.75">
      <c r="A35" s="1" t="s">
        <v>75</v>
      </c>
      <c r="B35" s="1" t="s">
        <v>76</v>
      </c>
      <c r="C35" s="1" t="s">
        <v>77</v>
      </c>
      <c r="D35" s="14">
        <v>1.3</v>
      </c>
      <c r="E35" s="14">
        <v>1</v>
      </c>
      <c r="F35" s="18">
        <v>2.5</v>
      </c>
      <c r="G35" s="18">
        <v>2</v>
      </c>
      <c r="H35" s="18"/>
      <c r="I35" s="16">
        <f t="shared" si="0"/>
        <v>6.8</v>
      </c>
      <c r="J35" s="8"/>
      <c r="K35" s="9">
        <v>97</v>
      </c>
      <c r="L35" s="9">
        <v>100</v>
      </c>
      <c r="M35" s="5">
        <f>(K35+L35)/2</f>
        <v>98.5</v>
      </c>
      <c r="N35" s="9">
        <v>50</v>
      </c>
      <c r="O35" s="9">
        <v>68</v>
      </c>
      <c r="P35" s="16">
        <f t="shared" si="1"/>
        <v>59</v>
      </c>
      <c r="R35" s="7">
        <f t="shared" si="2"/>
        <v>49.125</v>
      </c>
    </row>
    <row r="36" spans="1:18" ht="12.75">
      <c r="A36" s="1" t="s">
        <v>78</v>
      </c>
      <c r="B36" s="1" t="s">
        <v>93</v>
      </c>
      <c r="C36" s="1" t="s">
        <v>132</v>
      </c>
      <c r="D36" s="14">
        <v>1</v>
      </c>
      <c r="E36" s="14">
        <v>1</v>
      </c>
      <c r="F36" s="17">
        <v>1.5</v>
      </c>
      <c r="G36" s="17"/>
      <c r="H36" s="17">
        <v>3</v>
      </c>
      <c r="I36" s="16">
        <f aca="true" t="shared" si="6" ref="I36:I53">SUM(D36:H36)</f>
        <v>6.5</v>
      </c>
      <c r="J36" s="8">
        <v>2</v>
      </c>
      <c r="K36" s="9">
        <v>86</v>
      </c>
      <c r="L36" s="9">
        <v>86</v>
      </c>
      <c r="M36" s="5">
        <f>(K36+L36)/2</f>
        <v>86</v>
      </c>
      <c r="N36" s="9">
        <v>35</v>
      </c>
      <c r="O36" s="9">
        <v>37</v>
      </c>
      <c r="P36" s="16">
        <f aca="true" t="shared" si="7" ref="P36:P53">SUM(N36:O36)/2</f>
        <v>36</v>
      </c>
      <c r="R36" s="7">
        <f aca="true" t="shared" si="8" ref="R36:R53">I36+J36+M36*0.25+P36*0.3+Q36*0.3</f>
        <v>40.8</v>
      </c>
    </row>
    <row r="37" spans="1:18" ht="12.75">
      <c r="A37" s="1" t="s">
        <v>78</v>
      </c>
      <c r="B37" s="1" t="s">
        <v>76</v>
      </c>
      <c r="C37" s="1" t="s">
        <v>117</v>
      </c>
      <c r="D37" s="14">
        <v>1</v>
      </c>
      <c r="E37" s="14"/>
      <c r="F37" s="18"/>
      <c r="G37" s="18"/>
      <c r="H37" s="18"/>
      <c r="I37" s="16">
        <f t="shared" si="6"/>
        <v>1</v>
      </c>
      <c r="J37" s="8"/>
      <c r="K37" s="9"/>
      <c r="L37" s="9"/>
      <c r="M37" s="5"/>
      <c r="N37" s="9">
        <v>58</v>
      </c>
      <c r="O37" s="9">
        <v>0</v>
      </c>
      <c r="P37" s="16">
        <v>0</v>
      </c>
      <c r="R37" s="7">
        <f t="shared" si="8"/>
        <v>1</v>
      </c>
    </row>
    <row r="38" spans="1:18" ht="12.75">
      <c r="A38" s="1" t="s">
        <v>79</v>
      </c>
      <c r="B38" s="1" t="s">
        <v>58</v>
      </c>
      <c r="C38" s="1" t="s">
        <v>80</v>
      </c>
      <c r="D38" s="14"/>
      <c r="E38" s="14"/>
      <c r="F38" s="18"/>
      <c r="G38" s="18"/>
      <c r="H38" s="18"/>
      <c r="I38" s="16">
        <f t="shared" si="6"/>
        <v>0</v>
      </c>
      <c r="J38" s="8"/>
      <c r="K38" s="9">
        <v>55</v>
      </c>
      <c r="L38" s="9">
        <v>0</v>
      </c>
      <c r="M38" s="5">
        <f>(K38+L38)/2</f>
        <v>27.5</v>
      </c>
      <c r="N38" s="9">
        <v>72</v>
      </c>
      <c r="O38" s="9">
        <v>25</v>
      </c>
      <c r="P38" s="16">
        <f t="shared" si="7"/>
        <v>48.5</v>
      </c>
      <c r="R38" s="7">
        <f t="shared" si="8"/>
        <v>21.424999999999997</v>
      </c>
    </row>
    <row r="39" spans="1:18" ht="12.75">
      <c r="A39" s="1" t="s">
        <v>81</v>
      </c>
      <c r="B39" s="1" t="s">
        <v>63</v>
      </c>
      <c r="C39" s="1" t="s">
        <v>82</v>
      </c>
      <c r="D39" s="14">
        <v>1</v>
      </c>
      <c r="E39" s="14">
        <v>0.7</v>
      </c>
      <c r="F39" s="18"/>
      <c r="G39" s="18"/>
      <c r="H39" s="18"/>
      <c r="I39" s="16">
        <f t="shared" si="6"/>
        <v>1.7</v>
      </c>
      <c r="J39" s="8"/>
      <c r="K39" s="9">
        <v>55</v>
      </c>
      <c r="L39" s="9">
        <v>55</v>
      </c>
      <c r="M39" s="5">
        <f>(K39+L39)/2</f>
        <v>55</v>
      </c>
      <c r="N39" s="9">
        <v>85</v>
      </c>
      <c r="O39" s="9">
        <v>25</v>
      </c>
      <c r="P39" s="16">
        <f t="shared" si="7"/>
        <v>55</v>
      </c>
      <c r="R39" s="7">
        <f t="shared" si="8"/>
        <v>31.95</v>
      </c>
    </row>
    <row r="40" spans="1:18" ht="12.75">
      <c r="A40" s="1" t="s">
        <v>136</v>
      </c>
      <c r="B40" s="1" t="s">
        <v>137</v>
      </c>
      <c r="C40" s="1" t="s">
        <v>138</v>
      </c>
      <c r="D40" s="14"/>
      <c r="E40" s="14"/>
      <c r="F40" s="18"/>
      <c r="G40" s="18"/>
      <c r="H40" s="18"/>
      <c r="I40" s="16">
        <f t="shared" si="6"/>
        <v>0</v>
      </c>
      <c r="J40" s="8"/>
      <c r="K40" s="9">
        <v>35</v>
      </c>
      <c r="L40" s="9"/>
      <c r="M40" s="5"/>
      <c r="N40" s="9"/>
      <c r="O40" s="9"/>
      <c r="P40" s="16">
        <f t="shared" si="7"/>
        <v>0</v>
      </c>
      <c r="R40" s="7">
        <f t="shared" si="8"/>
        <v>0</v>
      </c>
    </row>
    <row r="41" spans="1:18" ht="12.75">
      <c r="A41" s="1" t="s">
        <v>153</v>
      </c>
      <c r="B41" s="1" t="s">
        <v>154</v>
      </c>
      <c r="C41" s="1" t="s">
        <v>155</v>
      </c>
      <c r="D41" s="14"/>
      <c r="E41" s="14"/>
      <c r="F41" s="18"/>
      <c r="G41" s="18"/>
      <c r="H41" s="18"/>
      <c r="I41" s="16">
        <f t="shared" si="6"/>
        <v>0</v>
      </c>
      <c r="J41" s="8"/>
      <c r="K41" s="9"/>
      <c r="L41" s="9"/>
      <c r="M41" s="5"/>
      <c r="N41" s="9"/>
      <c r="O41" s="9"/>
      <c r="P41" s="16">
        <f t="shared" si="7"/>
        <v>0</v>
      </c>
      <c r="R41" s="7">
        <f>I41+J41+M41*0.25+P41*0.3+Q41*0.3</f>
        <v>0</v>
      </c>
    </row>
    <row r="42" spans="1:18" ht="12.75">
      <c r="A42" s="1" t="s">
        <v>83</v>
      </c>
      <c r="B42" s="1" t="s">
        <v>39</v>
      </c>
      <c r="C42" s="1" t="s">
        <v>84</v>
      </c>
      <c r="D42" s="14">
        <v>2.3</v>
      </c>
      <c r="E42" s="14">
        <v>1.7</v>
      </c>
      <c r="F42" s="18"/>
      <c r="G42" s="18">
        <v>3</v>
      </c>
      <c r="H42" s="18"/>
      <c r="I42" s="16">
        <f t="shared" si="6"/>
        <v>7</v>
      </c>
      <c r="J42" s="8">
        <v>3</v>
      </c>
      <c r="K42" s="9">
        <v>60</v>
      </c>
      <c r="L42" s="9">
        <v>60</v>
      </c>
      <c r="M42" s="5">
        <f>(K42+L42)/2</f>
        <v>60</v>
      </c>
      <c r="N42" s="9">
        <v>85</v>
      </c>
      <c r="O42" s="9">
        <v>87</v>
      </c>
      <c r="P42" s="16">
        <f t="shared" si="7"/>
        <v>86</v>
      </c>
      <c r="R42" s="7">
        <f t="shared" si="8"/>
        <v>50.8</v>
      </c>
    </row>
    <row r="43" spans="1:18" ht="12.75">
      <c r="A43" s="1" t="s">
        <v>83</v>
      </c>
      <c r="B43" s="1" t="s">
        <v>54</v>
      </c>
      <c r="C43" s="1" t="s">
        <v>85</v>
      </c>
      <c r="D43" s="14"/>
      <c r="E43" s="14">
        <v>1</v>
      </c>
      <c r="F43" s="18"/>
      <c r="G43" s="18"/>
      <c r="H43" s="18"/>
      <c r="I43" s="16">
        <f t="shared" si="6"/>
        <v>1</v>
      </c>
      <c r="J43" s="8"/>
      <c r="K43" s="9">
        <v>70</v>
      </c>
      <c r="L43" s="9">
        <v>70</v>
      </c>
      <c r="M43" s="5">
        <f>(K43+L43)/2</f>
        <v>70</v>
      </c>
      <c r="N43" s="9">
        <v>68</v>
      </c>
      <c r="O43" s="9">
        <v>85</v>
      </c>
      <c r="P43" s="16">
        <f t="shared" si="7"/>
        <v>76.5</v>
      </c>
      <c r="R43" s="7">
        <f t="shared" si="8"/>
        <v>41.45</v>
      </c>
    </row>
    <row r="44" spans="1:18" ht="12.75">
      <c r="A44" s="1" t="s">
        <v>86</v>
      </c>
      <c r="B44" s="1" t="s">
        <v>20</v>
      </c>
      <c r="C44" s="1" t="s">
        <v>87</v>
      </c>
      <c r="D44" s="14">
        <v>2.3</v>
      </c>
      <c r="E44" s="14">
        <v>2</v>
      </c>
      <c r="F44" s="18"/>
      <c r="G44" s="18"/>
      <c r="H44" s="18"/>
      <c r="I44" s="16">
        <f t="shared" si="6"/>
        <v>4.3</v>
      </c>
      <c r="J44" s="8">
        <v>1</v>
      </c>
      <c r="K44" s="9">
        <v>85</v>
      </c>
      <c r="L44" s="9">
        <v>85</v>
      </c>
      <c r="M44" s="5">
        <f>(K44+L44)/2</f>
        <v>85</v>
      </c>
      <c r="N44" s="9">
        <v>87</v>
      </c>
      <c r="O44" s="9">
        <v>85</v>
      </c>
      <c r="P44" s="16">
        <f t="shared" si="7"/>
        <v>86</v>
      </c>
      <c r="R44" s="7">
        <f t="shared" si="8"/>
        <v>52.35</v>
      </c>
    </row>
    <row r="45" spans="1:18" ht="12.75">
      <c r="A45" s="1" t="s">
        <v>88</v>
      </c>
      <c r="B45" s="1" t="s">
        <v>54</v>
      </c>
      <c r="C45" s="1" t="s">
        <v>89</v>
      </c>
      <c r="D45" s="14">
        <v>2.7</v>
      </c>
      <c r="E45" s="14">
        <v>2.7</v>
      </c>
      <c r="F45" s="18"/>
      <c r="G45" s="18">
        <v>3</v>
      </c>
      <c r="H45" s="18">
        <v>1.5</v>
      </c>
      <c r="I45" s="16">
        <f t="shared" si="6"/>
        <v>9.9</v>
      </c>
      <c r="J45" s="8">
        <v>2</v>
      </c>
      <c r="K45" s="9">
        <v>82</v>
      </c>
      <c r="L45" s="9">
        <v>82</v>
      </c>
      <c r="M45" s="5">
        <f>(K45+L45)/2</f>
        <v>82</v>
      </c>
      <c r="N45" s="9">
        <v>80</v>
      </c>
      <c r="O45" s="9">
        <v>45</v>
      </c>
      <c r="P45" s="16">
        <f t="shared" si="7"/>
        <v>62.5</v>
      </c>
      <c r="R45" s="7">
        <f t="shared" si="8"/>
        <v>51.15</v>
      </c>
    </row>
    <row r="46" spans="1:18" ht="12.75">
      <c r="A46" s="1" t="s">
        <v>114</v>
      </c>
      <c r="B46" s="1" t="s">
        <v>115</v>
      </c>
      <c r="C46" s="1" t="s">
        <v>116</v>
      </c>
      <c r="D46" s="14">
        <v>1</v>
      </c>
      <c r="E46" s="14">
        <v>0.7</v>
      </c>
      <c r="F46" s="18">
        <v>0</v>
      </c>
      <c r="G46" s="18"/>
      <c r="H46" s="18"/>
      <c r="I46" s="16">
        <f t="shared" si="6"/>
        <v>1.7</v>
      </c>
      <c r="J46" s="8"/>
      <c r="K46" s="9"/>
      <c r="L46" s="9"/>
      <c r="M46" s="5"/>
      <c r="N46" s="9">
        <v>72</v>
      </c>
      <c r="O46" s="9"/>
      <c r="P46" s="16">
        <v>0</v>
      </c>
      <c r="R46" s="7">
        <f t="shared" si="8"/>
        <v>1.7</v>
      </c>
    </row>
    <row r="47" spans="1:18" ht="12.75">
      <c r="A47" s="1" t="s">
        <v>156</v>
      </c>
      <c r="B47" s="1" t="s">
        <v>105</v>
      </c>
      <c r="C47" s="1" t="s">
        <v>157</v>
      </c>
      <c r="D47" s="14"/>
      <c r="E47" s="14"/>
      <c r="F47" s="18"/>
      <c r="G47" s="18"/>
      <c r="H47" s="18"/>
      <c r="I47" s="16">
        <f t="shared" si="6"/>
        <v>0</v>
      </c>
      <c r="J47" s="8"/>
      <c r="K47" s="9"/>
      <c r="L47" s="9"/>
      <c r="M47" s="5"/>
      <c r="N47" s="9"/>
      <c r="O47" s="9"/>
      <c r="P47" s="16">
        <v>0</v>
      </c>
      <c r="R47" s="7">
        <f>I47+J47+M47*0.25+P47*0.3+Q47*0.3</f>
        <v>0</v>
      </c>
    </row>
    <row r="48" spans="1:18" ht="12.75">
      <c r="A48" s="1" t="s">
        <v>90</v>
      </c>
      <c r="B48" s="1" t="s">
        <v>91</v>
      </c>
      <c r="C48" s="1" t="s">
        <v>92</v>
      </c>
      <c r="D48" s="14">
        <v>0.7</v>
      </c>
      <c r="E48" s="14">
        <v>0.3</v>
      </c>
      <c r="F48" s="18"/>
      <c r="G48" s="18"/>
      <c r="H48" s="18"/>
      <c r="I48" s="16">
        <f t="shared" si="6"/>
        <v>1</v>
      </c>
      <c r="J48" s="8"/>
      <c r="K48" s="9">
        <v>60</v>
      </c>
      <c r="L48" s="9">
        <v>60</v>
      </c>
      <c r="M48" s="5">
        <f>(K48+L48)/2</f>
        <v>60</v>
      </c>
      <c r="N48" s="9">
        <v>80</v>
      </c>
      <c r="O48" s="9">
        <v>48</v>
      </c>
      <c r="P48" s="16">
        <f t="shared" si="7"/>
        <v>64</v>
      </c>
      <c r="R48" s="7">
        <f t="shared" si="8"/>
        <v>35.2</v>
      </c>
    </row>
    <row r="49" spans="1:18" ht="12.75">
      <c r="A49" s="2" t="s">
        <v>108</v>
      </c>
      <c r="B49" s="2" t="s">
        <v>43</v>
      </c>
      <c r="C49" s="3" t="s">
        <v>109</v>
      </c>
      <c r="D49" s="19">
        <v>1</v>
      </c>
      <c r="E49" s="19">
        <v>1.7</v>
      </c>
      <c r="F49" s="18">
        <v>3</v>
      </c>
      <c r="G49" s="18"/>
      <c r="H49" s="18"/>
      <c r="I49" s="16">
        <f t="shared" si="6"/>
        <v>5.7</v>
      </c>
      <c r="J49" s="8"/>
      <c r="K49" s="9">
        <v>97</v>
      </c>
      <c r="L49" s="9">
        <v>100</v>
      </c>
      <c r="M49" s="5">
        <f>(K49+L49)/2</f>
        <v>98.5</v>
      </c>
      <c r="N49" s="9"/>
      <c r="O49" s="9"/>
      <c r="P49" s="16">
        <f t="shared" si="7"/>
        <v>0</v>
      </c>
      <c r="R49" s="7">
        <f t="shared" si="8"/>
        <v>30.325</v>
      </c>
    </row>
    <row r="50" spans="1:18" ht="12.75">
      <c r="A50" s="1" t="s">
        <v>94</v>
      </c>
      <c r="B50" s="1" t="s">
        <v>95</v>
      </c>
      <c r="C50" s="1" t="s">
        <v>96</v>
      </c>
      <c r="D50" s="14">
        <v>3</v>
      </c>
      <c r="E50" s="14">
        <v>2.7</v>
      </c>
      <c r="F50" s="18">
        <v>3</v>
      </c>
      <c r="G50" s="18">
        <v>3</v>
      </c>
      <c r="H50" s="18">
        <v>2</v>
      </c>
      <c r="I50" s="16">
        <f t="shared" si="6"/>
        <v>13.7</v>
      </c>
      <c r="J50" s="8">
        <v>3</v>
      </c>
      <c r="K50" s="9">
        <v>100</v>
      </c>
      <c r="L50" s="9">
        <v>100</v>
      </c>
      <c r="M50" s="5">
        <f>(K50+L50)/2</f>
        <v>100</v>
      </c>
      <c r="N50" s="9">
        <v>100</v>
      </c>
      <c r="O50" s="9">
        <v>100</v>
      </c>
      <c r="P50" s="16">
        <f t="shared" si="7"/>
        <v>100</v>
      </c>
      <c r="R50" s="7">
        <f t="shared" si="8"/>
        <v>71.7</v>
      </c>
    </row>
    <row r="51" spans="1:18" ht="12.75">
      <c r="A51" s="1" t="s">
        <v>118</v>
      </c>
      <c r="B51" s="1" t="s">
        <v>119</v>
      </c>
      <c r="C51" s="1" t="s">
        <v>120</v>
      </c>
      <c r="D51" s="14"/>
      <c r="E51" s="14"/>
      <c r="F51" s="18"/>
      <c r="G51" s="18"/>
      <c r="H51" s="18"/>
      <c r="I51" s="16">
        <f t="shared" si="6"/>
        <v>0</v>
      </c>
      <c r="J51" s="8"/>
      <c r="K51" s="9"/>
      <c r="L51" s="9"/>
      <c r="M51" s="5"/>
      <c r="N51" s="9"/>
      <c r="O51" s="9"/>
      <c r="P51" s="16">
        <f t="shared" si="7"/>
        <v>0</v>
      </c>
      <c r="R51" s="7">
        <f t="shared" si="8"/>
        <v>0</v>
      </c>
    </row>
    <row r="52" spans="1:18" ht="12.75">
      <c r="A52" s="1" t="s">
        <v>97</v>
      </c>
      <c r="B52" s="1" t="s">
        <v>98</v>
      </c>
      <c r="C52" s="1" t="s">
        <v>99</v>
      </c>
      <c r="D52" s="14">
        <v>1.7</v>
      </c>
      <c r="E52" s="14">
        <v>0.7</v>
      </c>
      <c r="F52" s="18"/>
      <c r="G52" s="18"/>
      <c r="H52" s="18"/>
      <c r="I52" s="16">
        <f t="shared" si="6"/>
        <v>2.4</v>
      </c>
      <c r="J52" s="8"/>
      <c r="K52" s="9">
        <v>60</v>
      </c>
      <c r="L52" s="9">
        <v>60</v>
      </c>
      <c r="M52" s="5">
        <f>(K52+L52)/2</f>
        <v>60</v>
      </c>
      <c r="N52" s="9">
        <v>85</v>
      </c>
      <c r="O52" s="9">
        <v>25</v>
      </c>
      <c r="P52" s="16">
        <f t="shared" si="7"/>
        <v>55</v>
      </c>
      <c r="R52" s="7">
        <f t="shared" si="8"/>
        <v>33.9</v>
      </c>
    </row>
    <row r="53" spans="1:18" ht="12.75">
      <c r="A53" s="1" t="s">
        <v>100</v>
      </c>
      <c r="B53" s="1" t="s">
        <v>101</v>
      </c>
      <c r="C53" s="1" t="s">
        <v>102</v>
      </c>
      <c r="D53" s="14">
        <v>3</v>
      </c>
      <c r="E53" s="14">
        <v>2</v>
      </c>
      <c r="F53" s="18">
        <v>3</v>
      </c>
      <c r="G53" s="18">
        <v>3</v>
      </c>
      <c r="H53" s="18">
        <v>1.5</v>
      </c>
      <c r="I53" s="16">
        <f t="shared" si="6"/>
        <v>12.5</v>
      </c>
      <c r="J53" s="8">
        <v>2</v>
      </c>
      <c r="K53" s="9">
        <v>82</v>
      </c>
      <c r="L53" s="9">
        <v>82</v>
      </c>
      <c r="M53" s="5">
        <f>(K53+L53)/2</f>
        <v>82</v>
      </c>
      <c r="N53" s="9">
        <v>90</v>
      </c>
      <c r="O53" s="9">
        <v>92</v>
      </c>
      <c r="P53" s="16">
        <f t="shared" si="7"/>
        <v>91</v>
      </c>
      <c r="R53" s="7">
        <f t="shared" si="8"/>
        <v>62.3</v>
      </c>
    </row>
    <row r="54" spans="4:16" ht="12.75">
      <c r="D54" s="20"/>
      <c r="E54" s="20"/>
      <c r="F54" s="14"/>
      <c r="G54" s="14"/>
      <c r="H54" s="14"/>
      <c r="I54" s="14"/>
      <c r="P54" s="21"/>
    </row>
    <row r="55" spans="5:16" ht="12.75">
      <c r="E55" s="20"/>
      <c r="F55" s="14"/>
      <c r="G55" s="14"/>
      <c r="H55" s="14"/>
      <c r="I55" s="14"/>
      <c r="P55" s="21"/>
    </row>
    <row r="56" spans="5:9" ht="12.75">
      <c r="E56" s="20"/>
      <c r="F56" s="14"/>
      <c r="G56" s="14"/>
      <c r="H56" s="14"/>
      <c r="I56" s="14"/>
    </row>
    <row r="57" spans="5:9" ht="12.75">
      <c r="E57" s="20"/>
      <c r="F57" s="14"/>
      <c r="G57" s="14"/>
      <c r="H57" s="14"/>
      <c r="I57" s="14"/>
    </row>
    <row r="58" spans="5:9" ht="12.75">
      <c r="E58" s="20"/>
      <c r="F58" s="14"/>
      <c r="G58" s="14"/>
      <c r="H58" s="14"/>
      <c r="I58" s="14"/>
    </row>
    <row r="59" spans="5:9" ht="12.75">
      <c r="E59" s="20"/>
      <c r="F59" s="14"/>
      <c r="G59" s="14"/>
      <c r="H59" s="14"/>
      <c r="I59" s="14"/>
    </row>
    <row r="60" spans="5:9" ht="12.75">
      <c r="E60" s="20"/>
      <c r="F60" s="14"/>
      <c r="G60" s="14"/>
      <c r="H60" s="14"/>
      <c r="I60" s="14"/>
    </row>
    <row r="61" spans="5:9" ht="12.75">
      <c r="E61" s="20"/>
      <c r="F61" s="14"/>
      <c r="G61" s="14"/>
      <c r="H61" s="14"/>
      <c r="I61" s="14"/>
    </row>
    <row r="62" spans="5:9" ht="12.75">
      <c r="E62" s="20"/>
      <c r="F62" s="14"/>
      <c r="G62" s="14"/>
      <c r="H62" s="14"/>
      <c r="I62" s="14"/>
    </row>
    <row r="63" spans="5:9" ht="12.75">
      <c r="E63" s="20"/>
      <c r="F63" s="14"/>
      <c r="G63" s="14"/>
      <c r="H63" s="14"/>
      <c r="I63" s="14"/>
    </row>
    <row r="64" spans="5:9" ht="12.75">
      <c r="E64" s="20"/>
      <c r="F64" s="14"/>
      <c r="G64" s="14"/>
      <c r="H64" s="14"/>
      <c r="I64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Maja</cp:lastModifiedBy>
  <cp:lastPrinted>2016-06-06T11:07:13Z</cp:lastPrinted>
  <dcterms:created xsi:type="dcterms:W3CDTF">2012-06-10T16:18:18Z</dcterms:created>
  <dcterms:modified xsi:type="dcterms:W3CDTF">2016-06-07T16:28:56Z</dcterms:modified>
  <cp:category/>
  <cp:version/>
  <cp:contentType/>
  <cp:contentStatus/>
</cp:coreProperties>
</file>