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6" i="1"/>
  <c r="L36"/>
  <c r="F36"/>
  <c r="G36" s="1"/>
  <c r="R36" s="1"/>
  <c r="N32"/>
  <c r="L32"/>
  <c r="J32"/>
  <c r="I32"/>
  <c r="G32"/>
  <c r="R32" s="1"/>
  <c r="F32"/>
  <c r="P31"/>
  <c r="N31"/>
  <c r="L31"/>
  <c r="J31"/>
  <c r="I31"/>
  <c r="G31"/>
  <c r="R31" s="1"/>
  <c r="F31"/>
  <c r="P30"/>
  <c r="N30"/>
  <c r="L30"/>
  <c r="J30"/>
  <c r="I30"/>
  <c r="G30"/>
  <c r="R30" s="1"/>
  <c r="F30"/>
  <c r="P29"/>
  <c r="N29"/>
  <c r="L29"/>
  <c r="J29"/>
  <c r="I29"/>
  <c r="G29"/>
  <c r="R29" s="1"/>
  <c r="F29"/>
  <c r="P28"/>
  <c r="N28"/>
  <c r="L28"/>
  <c r="J28"/>
  <c r="I28"/>
  <c r="G28"/>
  <c r="R28" s="1"/>
  <c r="F28"/>
  <c r="P27"/>
  <c r="L27"/>
  <c r="I27"/>
  <c r="J27" s="1"/>
  <c r="F27"/>
  <c r="G27" s="1"/>
  <c r="P26"/>
  <c r="N26"/>
  <c r="L26"/>
  <c r="I26"/>
  <c r="J26" s="1"/>
  <c r="F26"/>
  <c r="G26" s="1"/>
  <c r="P25"/>
  <c r="N25"/>
  <c r="L25"/>
  <c r="I25"/>
  <c r="J25" s="1"/>
  <c r="F25"/>
  <c r="G25" s="1"/>
  <c r="R25" s="1"/>
  <c r="P24"/>
  <c r="N24"/>
  <c r="L24"/>
  <c r="I24"/>
  <c r="J24" s="1"/>
  <c r="F24"/>
  <c r="G24" s="1"/>
  <c r="P23"/>
  <c r="N23"/>
  <c r="L23"/>
  <c r="I23"/>
  <c r="J23" s="1"/>
  <c r="F23"/>
  <c r="G23" s="1"/>
  <c r="P22"/>
  <c r="N22"/>
  <c r="L22"/>
  <c r="I22"/>
  <c r="J22" s="1"/>
  <c r="F22"/>
  <c r="G22" s="1"/>
  <c r="R22" s="1"/>
  <c r="P21"/>
  <c r="L21"/>
  <c r="J21"/>
  <c r="I21"/>
  <c r="G21"/>
  <c r="R21" s="1"/>
  <c r="F21"/>
  <c r="P20"/>
  <c r="N20"/>
  <c r="L20"/>
  <c r="J20"/>
  <c r="I20"/>
  <c r="G20"/>
  <c r="R20" s="1"/>
  <c r="F20"/>
  <c r="P19"/>
  <c r="N19"/>
  <c r="L19"/>
  <c r="J19"/>
  <c r="I19"/>
  <c r="G19"/>
  <c r="R19" s="1"/>
  <c r="F19"/>
  <c r="N18"/>
  <c r="L18"/>
  <c r="I18"/>
  <c r="J18" s="1"/>
  <c r="F18"/>
  <c r="G18" s="1"/>
  <c r="N17"/>
  <c r="L17"/>
  <c r="J17"/>
  <c r="I17"/>
  <c r="G17"/>
  <c r="R17" s="1"/>
  <c r="F17"/>
  <c r="N16"/>
  <c r="L16"/>
  <c r="I16"/>
  <c r="J16" s="1"/>
  <c r="F16"/>
  <c r="G16" s="1"/>
  <c r="R16" s="1"/>
  <c r="P15"/>
  <c r="N15"/>
  <c r="L15"/>
  <c r="I15"/>
  <c r="J15" s="1"/>
  <c r="F15"/>
  <c r="G15" s="1"/>
  <c r="P14"/>
  <c r="N14"/>
  <c r="L14"/>
  <c r="I14"/>
  <c r="J14" s="1"/>
  <c r="F14"/>
  <c r="G14" s="1"/>
  <c r="R14" s="1"/>
  <c r="P13"/>
  <c r="N13"/>
  <c r="L13"/>
  <c r="I13"/>
  <c r="J13" s="1"/>
  <c r="F13"/>
  <c r="G13" s="1"/>
  <c r="P12"/>
  <c r="N12"/>
  <c r="L12"/>
  <c r="I12"/>
  <c r="J12" s="1"/>
  <c r="F12"/>
  <c r="G12" s="1"/>
  <c r="R12" s="1"/>
  <c r="N11"/>
  <c r="L11"/>
  <c r="J11"/>
  <c r="I11"/>
  <c r="G11"/>
  <c r="R11" s="1"/>
  <c r="F11"/>
  <c r="P10"/>
  <c r="N10"/>
  <c r="L10"/>
  <c r="J10"/>
  <c r="I10"/>
  <c r="G10"/>
  <c r="R10" s="1"/>
  <c r="F10"/>
  <c r="P9"/>
  <c r="N9"/>
  <c r="L9"/>
  <c r="J9"/>
  <c r="I9"/>
  <c r="G9"/>
  <c r="R9" s="1"/>
  <c r="F9"/>
  <c r="P8"/>
  <c r="N8"/>
  <c r="L8"/>
  <c r="J8"/>
  <c r="I8"/>
  <c r="G8"/>
  <c r="R8" s="1"/>
  <c r="F8"/>
  <c r="N7"/>
  <c r="L7"/>
  <c r="I7"/>
  <c r="J7" s="1"/>
  <c r="F7"/>
  <c r="G7" s="1"/>
  <c r="P6"/>
  <c r="N6"/>
  <c r="L6"/>
  <c r="I6"/>
  <c r="J6" s="1"/>
  <c r="F6"/>
  <c r="G6" s="1"/>
  <c r="R6" s="1"/>
  <c r="N5"/>
  <c r="L5"/>
  <c r="J5"/>
  <c r="I5"/>
  <c r="G5"/>
  <c r="R5" s="1"/>
  <c r="F5"/>
  <c r="P4"/>
  <c r="N4"/>
  <c r="L4"/>
  <c r="J4"/>
  <c r="I4"/>
  <c r="G4"/>
  <c r="R4" s="1"/>
  <c r="F4"/>
  <c r="P3"/>
  <c r="N3"/>
  <c r="L3"/>
  <c r="J3"/>
  <c r="I3"/>
  <c r="G3"/>
  <c r="R3" s="1"/>
  <c r="F3"/>
  <c r="P2"/>
  <c r="L2"/>
  <c r="I2"/>
  <c r="J2" s="1"/>
  <c r="F2"/>
  <c r="G2" s="1"/>
  <c r="R2" s="1"/>
  <c r="R7" l="1"/>
  <c r="R13"/>
  <c r="R15"/>
  <c r="R23"/>
  <c r="R27"/>
  <c r="R18"/>
  <c r="R24"/>
  <c r="R26"/>
</calcChain>
</file>

<file path=xl/sharedStrings.xml><?xml version="1.0" encoding="utf-8"?>
<sst xmlns="http://schemas.openxmlformats.org/spreadsheetml/2006/main" count="128" uniqueCount="116">
  <si>
    <t>РЕДНИ БРОЈ</t>
  </si>
  <si>
    <t>ПРЕЗИМЕ</t>
  </si>
  <si>
    <t>ИМЕ</t>
  </si>
  <si>
    <t>БРОЈ ИНДЕКСА</t>
  </si>
  <si>
    <t>Активност на вежбама укупно</t>
  </si>
  <si>
    <t>Активност на вежбама укупно на скали до 100</t>
  </si>
  <si>
    <t>Присуства укупно * 0.05</t>
  </si>
  <si>
    <t>Домаћи рад</t>
  </si>
  <si>
    <t>Домаћи рад на скали до 100</t>
  </si>
  <si>
    <t>Домаћи рад * 0.05</t>
  </si>
  <si>
    <t>Семинарски рад</t>
  </si>
  <si>
    <t>Семинарски рад * 0.25</t>
  </si>
  <si>
    <t>Колоквијум</t>
  </si>
  <si>
    <t>Колоквијум               * 0.25</t>
  </si>
  <si>
    <t>Писмени испит</t>
  </si>
  <si>
    <t>Писмени испит          * 0.4</t>
  </si>
  <si>
    <t>Дебата</t>
  </si>
  <si>
    <t>УКУПНО</t>
  </si>
  <si>
    <t>ОЦЕНА</t>
  </si>
  <si>
    <t>Андријашевић</t>
  </si>
  <si>
    <t>Јана</t>
  </si>
  <si>
    <t>2018/0822</t>
  </si>
  <si>
    <t>Аћимовић</t>
  </si>
  <si>
    <t>Лука</t>
  </si>
  <si>
    <t>2017/0826</t>
  </si>
  <si>
    <t>Бајатовић</t>
  </si>
  <si>
    <t>Ксенија</t>
  </si>
  <si>
    <t>2016/0677</t>
  </si>
  <si>
    <t>Бранковић</t>
  </si>
  <si>
    <t>Тамара</t>
  </si>
  <si>
    <t>2018/0797</t>
  </si>
  <si>
    <t>Н.И.</t>
  </si>
  <si>
    <t>Војновић</t>
  </si>
  <si>
    <t>Никола</t>
  </si>
  <si>
    <t>2018/0780</t>
  </si>
  <si>
    <t>Вукосављевић</t>
  </si>
  <si>
    <t>Стеван</t>
  </si>
  <si>
    <t>2019/1070</t>
  </si>
  <si>
    <t>Вучетић</t>
  </si>
  <si>
    <t>Адам</t>
  </si>
  <si>
    <t>2018/0820</t>
  </si>
  <si>
    <t>Грковић</t>
  </si>
  <si>
    <t>2018/0533</t>
  </si>
  <si>
    <t>Даздаревић</t>
  </si>
  <si>
    <t>Тијана</t>
  </si>
  <si>
    <t>2018/1060</t>
  </si>
  <si>
    <t>Длачић</t>
  </si>
  <si>
    <t>2020/1058</t>
  </si>
  <si>
    <t>Јаковљевић</t>
  </si>
  <si>
    <t>Олга</t>
  </si>
  <si>
    <t>2018/0662</t>
  </si>
  <si>
    <t>Јовић</t>
  </si>
  <si>
    <t>Евгенија</t>
  </si>
  <si>
    <t>2018/0514</t>
  </si>
  <si>
    <t>Ковачевић</t>
  </si>
  <si>
    <t>Марко</t>
  </si>
  <si>
    <t>2017/0580</t>
  </si>
  <si>
    <t>Којић</t>
  </si>
  <si>
    <t>Милош</t>
  </si>
  <si>
    <t>2018/0763</t>
  </si>
  <si>
    <t>Кузмановић</t>
  </si>
  <si>
    <t>Милан</t>
  </si>
  <si>
    <t>Кушић</t>
  </si>
  <si>
    <t>Драгана</t>
  </si>
  <si>
    <t>2016/0733</t>
  </si>
  <si>
    <t>Лековић</t>
  </si>
  <si>
    <t>Бошко</t>
  </si>
  <si>
    <t>2017/0533</t>
  </si>
  <si>
    <t>Лубарда</t>
  </si>
  <si>
    <t>Јован</t>
  </si>
  <si>
    <t>2017/0760</t>
  </si>
  <si>
    <t>Лукић</t>
  </si>
  <si>
    <t>Немања</t>
  </si>
  <si>
    <t>2018/0553</t>
  </si>
  <si>
    <t>Марковић</t>
  </si>
  <si>
    <t>Ана</t>
  </si>
  <si>
    <t>2016/0513</t>
  </si>
  <si>
    <t>Миладиновић</t>
  </si>
  <si>
    <t>Мила</t>
  </si>
  <si>
    <t>2018/0510</t>
  </si>
  <si>
    <t>Милошевић</t>
  </si>
  <si>
    <t>Вук</t>
  </si>
  <si>
    <t>2018/0824</t>
  </si>
  <si>
    <t>Миљуш</t>
  </si>
  <si>
    <t>Теодора</t>
  </si>
  <si>
    <t>2018/0517</t>
  </si>
  <si>
    <t>Мићић</t>
  </si>
  <si>
    <t>Александра</t>
  </si>
  <si>
    <t>2018/0814</t>
  </si>
  <si>
    <t>Ноговић</t>
  </si>
  <si>
    <t>Душан</t>
  </si>
  <si>
    <t>2018/0578</t>
  </si>
  <si>
    <t>Петровић</t>
  </si>
  <si>
    <t>2020/1052</t>
  </si>
  <si>
    <t>Симић</t>
  </si>
  <si>
    <t>Данило</t>
  </si>
  <si>
    <t>2018/0725</t>
  </si>
  <si>
    <t>Сировица</t>
  </si>
  <si>
    <t>2018/0518</t>
  </si>
  <si>
    <t>Скорић</t>
  </si>
  <si>
    <t>Милица</t>
  </si>
  <si>
    <t>2016/0814</t>
  </si>
  <si>
    <t>Четник</t>
  </si>
  <si>
    <t>2018/0526</t>
  </si>
  <si>
    <t>Џунић</t>
  </si>
  <si>
    <t>Вукашин</t>
  </si>
  <si>
    <t>2018/0582</t>
  </si>
  <si>
    <t>Максималан број поена који је било могуће остварити</t>
  </si>
  <si>
    <t xml:space="preserve">Бодови </t>
  </si>
  <si>
    <t xml:space="preserve">0 – 50 </t>
  </si>
  <si>
    <t xml:space="preserve">51 – 60 </t>
  </si>
  <si>
    <t>61 – 70</t>
  </si>
  <si>
    <t>71 – 80</t>
  </si>
  <si>
    <t>81 – 90</t>
  </si>
  <si>
    <t>91 – 100</t>
  </si>
  <si>
    <t xml:space="preserve">Оцена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</si>
</sst>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ndara"/>
      <family val="2"/>
    </font>
    <font>
      <sz val="12"/>
      <name val="Candara"/>
      <family val="2"/>
    </font>
    <font>
      <sz val="12"/>
      <color rgb="FF000000"/>
      <name val="Candara"/>
      <family val="2"/>
    </font>
    <font>
      <b/>
      <sz val="12"/>
      <color rgb="FF00000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53"/>
  <sheetViews>
    <sheetView tabSelected="1" zoomScale="110" zoomScaleNormal="110" workbookViewId="0">
      <selection activeCell="R1" sqref="R1"/>
    </sheetView>
  </sheetViews>
  <sheetFormatPr defaultRowHeight="15.75"/>
  <cols>
    <col min="1" max="1" width="10.85546875" style="4" customWidth="1"/>
    <col min="2" max="2" width="18.140625" style="4" customWidth="1"/>
    <col min="3" max="3" width="18.28515625" style="4" customWidth="1"/>
    <col min="4" max="5" width="18.42578125" style="4" customWidth="1"/>
    <col min="6" max="6" width="18.42578125" style="21" customWidth="1"/>
    <col min="7" max="7" width="18.140625" style="25" customWidth="1"/>
    <col min="8" max="8" width="13.7109375" style="4" customWidth="1"/>
    <col min="9" max="9" width="18.42578125" style="4" customWidth="1"/>
    <col min="10" max="10" width="18.28515625" style="6" customWidth="1"/>
    <col min="11" max="11" width="18.42578125" style="4" customWidth="1"/>
    <col min="12" max="12" width="18.42578125" style="6" customWidth="1"/>
    <col min="13" max="13" width="18.42578125" style="4" customWidth="1"/>
    <col min="14" max="14" width="18.42578125" style="6" customWidth="1"/>
    <col min="15" max="15" width="18.28515625" style="9" customWidth="1"/>
    <col min="16" max="16" width="18.42578125" style="6" customWidth="1"/>
    <col min="17" max="17" width="15.5703125" style="9" customWidth="1"/>
    <col min="18" max="18" width="18.28515625" style="9" customWidth="1"/>
    <col min="19" max="19" width="18.42578125" style="12" customWidth="1"/>
    <col min="20" max="21" width="0" style="4" hidden="1" customWidth="1"/>
    <col min="22" max="16384" width="9.140625" style="4"/>
  </cols>
  <sheetData>
    <row r="1" spans="1:29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3" t="s">
        <v>11</v>
      </c>
      <c r="M1" s="1" t="s">
        <v>12</v>
      </c>
      <c r="N1" s="3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</row>
    <row r="2" spans="1:29">
      <c r="A2" s="1">
        <v>1</v>
      </c>
      <c r="B2" s="1" t="s">
        <v>19</v>
      </c>
      <c r="C2" s="1" t="s">
        <v>20</v>
      </c>
      <c r="D2" s="1" t="s">
        <v>21</v>
      </c>
      <c r="E2" s="1">
        <v>0</v>
      </c>
      <c r="F2" s="5">
        <f>E2*10</f>
        <v>0</v>
      </c>
      <c r="G2" s="6">
        <f>F2*0.05</f>
        <v>0</v>
      </c>
      <c r="H2" s="7">
        <v>5</v>
      </c>
      <c r="I2" s="8">
        <f>H2*20</f>
        <v>100</v>
      </c>
      <c r="J2" s="6">
        <f>I2*0.05</f>
        <v>5</v>
      </c>
      <c r="K2" s="9">
        <v>90</v>
      </c>
      <c r="L2" s="6">
        <f>K2*0.25</f>
        <v>22.5</v>
      </c>
      <c r="M2" s="10"/>
      <c r="O2" s="9">
        <v>42</v>
      </c>
      <c r="P2" s="6">
        <f>O2*0.4</f>
        <v>16.8</v>
      </c>
      <c r="Q2" s="1">
        <v>1</v>
      </c>
      <c r="R2" s="9">
        <f>G2+J2+L2+N2+P2+Q2</f>
        <v>45.3</v>
      </c>
      <c r="S2" s="11">
        <v>5</v>
      </c>
    </row>
    <row r="3" spans="1:29">
      <c r="A3" s="1">
        <v>2</v>
      </c>
      <c r="B3" s="1" t="s">
        <v>22</v>
      </c>
      <c r="C3" s="1" t="s">
        <v>23</v>
      </c>
      <c r="D3" s="1" t="s">
        <v>24</v>
      </c>
      <c r="E3" s="1">
        <v>0</v>
      </c>
      <c r="F3" s="5">
        <f t="shared" ref="F3:F36" si="0">E3*10</f>
        <v>0</v>
      </c>
      <c r="G3" s="6">
        <f t="shared" ref="G3:G32" si="1">F3*0.05</f>
        <v>0</v>
      </c>
      <c r="H3" s="7">
        <v>0</v>
      </c>
      <c r="I3" s="8">
        <f>H3*20</f>
        <v>0</v>
      </c>
      <c r="J3" s="6">
        <f t="shared" ref="J3:J32" si="2">I3*0.05</f>
        <v>0</v>
      </c>
      <c r="K3" s="9">
        <v>60</v>
      </c>
      <c r="L3" s="6">
        <f t="shared" ref="L3:L32" si="3">K3*0.25</f>
        <v>15</v>
      </c>
      <c r="M3" s="10">
        <v>86</v>
      </c>
      <c r="N3" s="6">
        <f>M3*0.25</f>
        <v>21.5</v>
      </c>
      <c r="O3" s="9">
        <v>78</v>
      </c>
      <c r="P3" s="6">
        <f t="shared" ref="P3:P31" si="4">O3*0.4</f>
        <v>31.200000000000003</v>
      </c>
      <c r="Q3" s="1">
        <v>1</v>
      </c>
      <c r="R3" s="9">
        <f t="shared" ref="R3:R32" si="5">G3+J3+L3+N3+P3+Q3</f>
        <v>68.7</v>
      </c>
      <c r="S3" s="12">
        <v>7</v>
      </c>
    </row>
    <row r="4" spans="1:29">
      <c r="A4" s="1">
        <v>3</v>
      </c>
      <c r="B4" s="2" t="s">
        <v>25</v>
      </c>
      <c r="C4" s="2" t="s">
        <v>26</v>
      </c>
      <c r="D4" s="2" t="s">
        <v>27</v>
      </c>
      <c r="E4" s="1">
        <v>0</v>
      </c>
      <c r="F4" s="5">
        <f t="shared" si="0"/>
        <v>0</v>
      </c>
      <c r="G4" s="6">
        <f t="shared" si="1"/>
        <v>0</v>
      </c>
      <c r="H4" s="5">
        <v>4</v>
      </c>
      <c r="I4" s="8">
        <f t="shared" ref="I4:I32" si="6">H4*20</f>
        <v>80</v>
      </c>
      <c r="J4" s="6">
        <f t="shared" si="2"/>
        <v>4</v>
      </c>
      <c r="K4" s="5">
        <v>100</v>
      </c>
      <c r="L4" s="6">
        <f t="shared" si="3"/>
        <v>25</v>
      </c>
      <c r="M4" s="10">
        <v>48</v>
      </c>
      <c r="N4" s="6">
        <f t="shared" ref="N4:N32" si="7">M4*0.25</f>
        <v>12</v>
      </c>
      <c r="O4" s="9">
        <v>30</v>
      </c>
      <c r="P4" s="6">
        <f t="shared" si="4"/>
        <v>12</v>
      </c>
      <c r="Q4" s="5">
        <v>1</v>
      </c>
      <c r="R4" s="9">
        <f t="shared" si="5"/>
        <v>54</v>
      </c>
      <c r="S4" s="11">
        <v>6</v>
      </c>
    </row>
    <row r="5" spans="1:29">
      <c r="A5" s="1">
        <v>4</v>
      </c>
      <c r="B5" s="13" t="s">
        <v>28</v>
      </c>
      <c r="C5" s="14" t="s">
        <v>29</v>
      </c>
      <c r="D5" s="13" t="s">
        <v>30</v>
      </c>
      <c r="E5" s="1">
        <v>0</v>
      </c>
      <c r="F5" s="5">
        <f t="shared" si="0"/>
        <v>0</v>
      </c>
      <c r="G5" s="6">
        <f t="shared" si="1"/>
        <v>0</v>
      </c>
      <c r="H5" s="7">
        <v>5</v>
      </c>
      <c r="I5" s="8">
        <f t="shared" si="6"/>
        <v>100</v>
      </c>
      <c r="J5" s="6">
        <f t="shared" si="2"/>
        <v>5</v>
      </c>
      <c r="K5" s="9">
        <v>100</v>
      </c>
      <c r="L5" s="6">
        <f t="shared" si="3"/>
        <v>25</v>
      </c>
      <c r="M5" s="10">
        <v>50</v>
      </c>
      <c r="N5" s="6">
        <f t="shared" si="7"/>
        <v>12.5</v>
      </c>
      <c r="Q5" s="5">
        <v>1</v>
      </c>
      <c r="R5" s="9">
        <f t="shared" si="5"/>
        <v>43.5</v>
      </c>
      <c r="S5" s="11" t="s">
        <v>31</v>
      </c>
    </row>
    <row r="6" spans="1:29">
      <c r="A6" s="1">
        <v>5</v>
      </c>
      <c r="B6" s="13" t="s">
        <v>32</v>
      </c>
      <c r="C6" s="14" t="s">
        <v>33</v>
      </c>
      <c r="D6" s="13" t="s">
        <v>34</v>
      </c>
      <c r="E6" s="1">
        <v>5</v>
      </c>
      <c r="F6" s="5">
        <f t="shared" si="0"/>
        <v>50</v>
      </c>
      <c r="G6" s="6">
        <f t="shared" si="1"/>
        <v>2.5</v>
      </c>
      <c r="H6" s="7">
        <v>5</v>
      </c>
      <c r="I6" s="8">
        <f t="shared" si="6"/>
        <v>100</v>
      </c>
      <c r="J6" s="6">
        <f t="shared" si="2"/>
        <v>5</v>
      </c>
      <c r="K6" s="9">
        <v>100</v>
      </c>
      <c r="L6" s="6">
        <f t="shared" si="3"/>
        <v>25</v>
      </c>
      <c r="M6" s="10">
        <v>94</v>
      </c>
      <c r="N6" s="6">
        <f t="shared" si="7"/>
        <v>23.5</v>
      </c>
      <c r="O6" s="9">
        <v>98</v>
      </c>
      <c r="P6" s="6">
        <f t="shared" si="4"/>
        <v>39.200000000000003</v>
      </c>
      <c r="Q6" s="5">
        <v>1</v>
      </c>
      <c r="R6" s="9">
        <f t="shared" si="5"/>
        <v>96.2</v>
      </c>
      <c r="S6" s="12">
        <v>10</v>
      </c>
    </row>
    <row r="7" spans="1:29" ht="17.25" customHeight="1">
      <c r="A7" s="1">
        <v>6</v>
      </c>
      <c r="B7" s="13" t="s">
        <v>35</v>
      </c>
      <c r="C7" s="14" t="s">
        <v>36</v>
      </c>
      <c r="D7" s="13" t="s">
        <v>37</v>
      </c>
      <c r="E7" s="1">
        <v>0</v>
      </c>
      <c r="F7" s="5">
        <f>E7*10</f>
        <v>0</v>
      </c>
      <c r="G7" s="6">
        <f>F7*0.05</f>
        <v>0</v>
      </c>
      <c r="H7" s="7">
        <v>5</v>
      </c>
      <c r="I7" s="8">
        <f t="shared" si="6"/>
        <v>100</v>
      </c>
      <c r="J7" s="6">
        <f t="shared" si="2"/>
        <v>5</v>
      </c>
      <c r="K7" s="9">
        <v>90</v>
      </c>
      <c r="L7" s="6">
        <f t="shared" si="3"/>
        <v>22.5</v>
      </c>
      <c r="M7" s="10">
        <v>50</v>
      </c>
      <c r="N7" s="6">
        <f t="shared" si="7"/>
        <v>12.5</v>
      </c>
      <c r="Q7" s="5">
        <v>0</v>
      </c>
      <c r="R7" s="9">
        <f t="shared" si="5"/>
        <v>40</v>
      </c>
      <c r="S7" s="11" t="s">
        <v>31</v>
      </c>
      <c r="V7" s="15"/>
      <c r="W7" s="16"/>
      <c r="X7" s="16"/>
      <c r="Y7" s="16"/>
      <c r="Z7" s="16"/>
      <c r="AA7" s="16"/>
      <c r="AB7" s="16"/>
    </row>
    <row r="8" spans="1:29">
      <c r="A8" s="1">
        <v>7</v>
      </c>
      <c r="B8" s="13" t="s">
        <v>38</v>
      </c>
      <c r="C8" s="14" t="s">
        <v>39</v>
      </c>
      <c r="D8" s="13" t="s">
        <v>40</v>
      </c>
      <c r="E8" s="1">
        <v>0</v>
      </c>
      <c r="F8" s="5">
        <f t="shared" si="0"/>
        <v>0</v>
      </c>
      <c r="G8" s="6">
        <f t="shared" si="1"/>
        <v>0</v>
      </c>
      <c r="H8" s="7">
        <v>0</v>
      </c>
      <c r="I8" s="8">
        <f t="shared" si="6"/>
        <v>0</v>
      </c>
      <c r="J8" s="6">
        <f t="shared" si="2"/>
        <v>0</v>
      </c>
      <c r="K8" s="9">
        <v>100</v>
      </c>
      <c r="L8" s="6">
        <f t="shared" si="3"/>
        <v>25</v>
      </c>
      <c r="M8" s="10">
        <v>86</v>
      </c>
      <c r="N8" s="6">
        <f t="shared" si="7"/>
        <v>21.5</v>
      </c>
      <c r="O8" s="9">
        <v>50</v>
      </c>
      <c r="P8" s="6">
        <f t="shared" si="4"/>
        <v>20</v>
      </c>
      <c r="Q8" s="5">
        <v>0</v>
      </c>
      <c r="R8" s="9">
        <f t="shared" si="5"/>
        <v>66.5</v>
      </c>
      <c r="S8" s="12">
        <v>7</v>
      </c>
      <c r="V8" s="15"/>
      <c r="W8" s="16"/>
      <c r="X8" s="16"/>
      <c r="Y8" s="16"/>
      <c r="Z8" s="16"/>
      <c r="AA8" s="16"/>
      <c r="AB8" s="16"/>
    </row>
    <row r="9" spans="1:29">
      <c r="A9" s="1">
        <v>8</v>
      </c>
      <c r="B9" s="13" t="s">
        <v>41</v>
      </c>
      <c r="C9" s="14" t="s">
        <v>33</v>
      </c>
      <c r="D9" s="13" t="s">
        <v>42</v>
      </c>
      <c r="E9" s="1">
        <v>8</v>
      </c>
      <c r="F9" s="5">
        <f t="shared" si="0"/>
        <v>80</v>
      </c>
      <c r="G9" s="6">
        <f t="shared" si="1"/>
        <v>4</v>
      </c>
      <c r="H9" s="7">
        <v>5</v>
      </c>
      <c r="I9" s="8">
        <f t="shared" si="6"/>
        <v>100</v>
      </c>
      <c r="J9" s="6">
        <f t="shared" si="2"/>
        <v>5</v>
      </c>
      <c r="K9" s="9">
        <v>100</v>
      </c>
      <c r="L9" s="6">
        <f t="shared" si="3"/>
        <v>25</v>
      </c>
      <c r="M9" s="10">
        <v>98</v>
      </c>
      <c r="N9" s="6">
        <f t="shared" si="7"/>
        <v>24.5</v>
      </c>
      <c r="O9" s="9">
        <v>98</v>
      </c>
      <c r="P9" s="6">
        <f t="shared" si="4"/>
        <v>39.200000000000003</v>
      </c>
      <c r="Q9" s="5">
        <v>3</v>
      </c>
      <c r="R9" s="9">
        <f t="shared" si="5"/>
        <v>100.7</v>
      </c>
      <c r="S9" s="12">
        <v>10</v>
      </c>
    </row>
    <row r="10" spans="1:29">
      <c r="A10" s="1">
        <v>9</v>
      </c>
      <c r="B10" s="13" t="s">
        <v>43</v>
      </c>
      <c r="C10" s="14" t="s">
        <v>44</v>
      </c>
      <c r="D10" s="13" t="s">
        <v>45</v>
      </c>
      <c r="E10" s="1">
        <v>0</v>
      </c>
      <c r="F10" s="5">
        <f t="shared" si="0"/>
        <v>0</v>
      </c>
      <c r="G10" s="6">
        <f t="shared" si="1"/>
        <v>0</v>
      </c>
      <c r="H10" s="7">
        <v>5</v>
      </c>
      <c r="I10" s="8">
        <f t="shared" si="6"/>
        <v>100</v>
      </c>
      <c r="J10" s="6">
        <f t="shared" si="2"/>
        <v>5</v>
      </c>
      <c r="K10" s="9">
        <v>60</v>
      </c>
      <c r="L10" s="6">
        <f t="shared" si="3"/>
        <v>15</v>
      </c>
      <c r="M10" s="10">
        <v>92</v>
      </c>
      <c r="N10" s="6">
        <f t="shared" si="7"/>
        <v>23</v>
      </c>
      <c r="O10" s="9">
        <v>68</v>
      </c>
      <c r="P10" s="6">
        <f t="shared" si="4"/>
        <v>27.200000000000003</v>
      </c>
      <c r="Q10" s="5">
        <v>3</v>
      </c>
      <c r="R10" s="9">
        <f t="shared" si="5"/>
        <v>73.2</v>
      </c>
      <c r="S10" s="12">
        <v>8</v>
      </c>
    </row>
    <row r="11" spans="1:29" s="21" customFormat="1">
      <c r="A11" s="1">
        <v>10</v>
      </c>
      <c r="B11" s="17" t="s">
        <v>46</v>
      </c>
      <c r="C11" s="18" t="s">
        <v>33</v>
      </c>
      <c r="D11" s="17" t="s">
        <v>47</v>
      </c>
      <c r="E11" s="2">
        <v>7</v>
      </c>
      <c r="F11" s="5">
        <f t="shared" si="0"/>
        <v>70</v>
      </c>
      <c r="G11" s="6">
        <f t="shared" si="1"/>
        <v>3.5</v>
      </c>
      <c r="H11" s="10">
        <v>5</v>
      </c>
      <c r="I11" s="19">
        <f t="shared" si="6"/>
        <v>100</v>
      </c>
      <c r="J11" s="20">
        <f t="shared" si="2"/>
        <v>5</v>
      </c>
      <c r="K11" s="5">
        <v>100</v>
      </c>
      <c r="L11" s="20">
        <f t="shared" si="3"/>
        <v>25</v>
      </c>
      <c r="M11" s="5">
        <v>94</v>
      </c>
      <c r="N11" s="20">
        <f t="shared" si="7"/>
        <v>23.5</v>
      </c>
      <c r="O11" s="5"/>
      <c r="P11" s="6"/>
      <c r="Q11" s="5">
        <v>2</v>
      </c>
      <c r="R11" s="9">
        <f t="shared" si="5"/>
        <v>59</v>
      </c>
      <c r="S11" s="11" t="s">
        <v>31</v>
      </c>
    </row>
    <row r="12" spans="1:29">
      <c r="A12" s="1">
        <v>11</v>
      </c>
      <c r="B12" s="13" t="s">
        <v>48</v>
      </c>
      <c r="C12" s="14" t="s">
        <v>49</v>
      </c>
      <c r="D12" s="13" t="s">
        <v>50</v>
      </c>
      <c r="E12" s="1">
        <v>0</v>
      </c>
      <c r="F12" s="5">
        <f t="shared" si="0"/>
        <v>0</v>
      </c>
      <c r="G12" s="6">
        <f t="shared" si="1"/>
        <v>0</v>
      </c>
      <c r="H12" s="7">
        <v>5</v>
      </c>
      <c r="I12" s="8">
        <f t="shared" si="6"/>
        <v>100</v>
      </c>
      <c r="J12" s="6">
        <f t="shared" si="2"/>
        <v>5</v>
      </c>
      <c r="K12" s="9">
        <v>100</v>
      </c>
      <c r="L12" s="6">
        <f t="shared" si="3"/>
        <v>25</v>
      </c>
      <c r="M12" s="10">
        <v>80</v>
      </c>
      <c r="N12" s="6">
        <f t="shared" si="7"/>
        <v>20</v>
      </c>
      <c r="O12" s="9">
        <v>64</v>
      </c>
      <c r="P12" s="6">
        <f t="shared" si="4"/>
        <v>25.6</v>
      </c>
      <c r="Q12" s="5">
        <v>0</v>
      </c>
      <c r="R12" s="9">
        <f t="shared" si="5"/>
        <v>75.599999999999994</v>
      </c>
      <c r="S12" s="12">
        <v>8</v>
      </c>
    </row>
    <row r="13" spans="1:29">
      <c r="A13" s="1">
        <v>12</v>
      </c>
      <c r="B13" s="13" t="s">
        <v>51</v>
      </c>
      <c r="C13" s="14" t="s">
        <v>52</v>
      </c>
      <c r="D13" s="13" t="s">
        <v>53</v>
      </c>
      <c r="E13" s="1">
        <v>0</v>
      </c>
      <c r="F13" s="5">
        <f t="shared" si="0"/>
        <v>0</v>
      </c>
      <c r="G13" s="6">
        <f t="shared" si="1"/>
        <v>0</v>
      </c>
      <c r="H13" s="7">
        <v>4</v>
      </c>
      <c r="I13" s="8">
        <f t="shared" si="6"/>
        <v>80</v>
      </c>
      <c r="J13" s="6">
        <f t="shared" si="2"/>
        <v>4</v>
      </c>
      <c r="K13" s="9">
        <v>100</v>
      </c>
      <c r="L13" s="6">
        <f t="shared" si="3"/>
        <v>25</v>
      </c>
      <c r="M13" s="10">
        <v>92</v>
      </c>
      <c r="N13" s="6">
        <f t="shared" si="7"/>
        <v>23</v>
      </c>
      <c r="O13" s="9">
        <v>90</v>
      </c>
      <c r="P13" s="6">
        <f t="shared" si="4"/>
        <v>36</v>
      </c>
      <c r="Q13" s="5">
        <v>0</v>
      </c>
      <c r="R13" s="9">
        <f t="shared" si="5"/>
        <v>88</v>
      </c>
      <c r="S13" s="12">
        <v>9</v>
      </c>
    </row>
    <row r="14" spans="1:29">
      <c r="A14" s="1">
        <v>13</v>
      </c>
      <c r="B14" s="17" t="s">
        <v>54</v>
      </c>
      <c r="C14" s="18" t="s">
        <v>55</v>
      </c>
      <c r="D14" s="17" t="s">
        <v>56</v>
      </c>
      <c r="E14" s="1">
        <v>0</v>
      </c>
      <c r="F14" s="5">
        <f t="shared" si="0"/>
        <v>0</v>
      </c>
      <c r="G14" s="6">
        <f t="shared" si="1"/>
        <v>0</v>
      </c>
      <c r="H14" s="5">
        <v>0</v>
      </c>
      <c r="I14" s="8">
        <f t="shared" si="6"/>
        <v>0</v>
      </c>
      <c r="J14" s="6">
        <f t="shared" si="2"/>
        <v>0</v>
      </c>
      <c r="K14" s="5">
        <v>90</v>
      </c>
      <c r="L14" s="6">
        <f t="shared" si="3"/>
        <v>22.5</v>
      </c>
      <c r="M14" s="10">
        <v>70</v>
      </c>
      <c r="N14" s="6">
        <f t="shared" si="7"/>
        <v>17.5</v>
      </c>
      <c r="O14" s="9">
        <v>64</v>
      </c>
      <c r="P14" s="6">
        <f t="shared" si="4"/>
        <v>25.6</v>
      </c>
      <c r="Q14" s="5">
        <v>0</v>
      </c>
      <c r="R14" s="9">
        <f t="shared" si="5"/>
        <v>65.599999999999994</v>
      </c>
      <c r="S14" s="12">
        <v>7</v>
      </c>
      <c r="W14" s="15"/>
      <c r="X14" s="16"/>
      <c r="Y14" s="16"/>
      <c r="Z14" s="16"/>
      <c r="AA14" s="16"/>
      <c r="AB14" s="16"/>
      <c r="AC14" s="16"/>
    </row>
    <row r="15" spans="1:29">
      <c r="A15" s="1">
        <v>14</v>
      </c>
      <c r="B15" s="17" t="s">
        <v>57</v>
      </c>
      <c r="C15" s="18" t="s">
        <v>58</v>
      </c>
      <c r="D15" s="17" t="s">
        <v>59</v>
      </c>
      <c r="E15" s="1">
        <v>0</v>
      </c>
      <c r="F15" s="5">
        <f t="shared" si="0"/>
        <v>0</v>
      </c>
      <c r="G15" s="6">
        <f t="shared" si="1"/>
        <v>0</v>
      </c>
      <c r="H15" s="10">
        <v>4</v>
      </c>
      <c r="I15" s="8">
        <f t="shared" si="6"/>
        <v>80</v>
      </c>
      <c r="J15" s="6">
        <f t="shared" si="2"/>
        <v>4</v>
      </c>
      <c r="K15" s="5">
        <v>90</v>
      </c>
      <c r="L15" s="6">
        <f t="shared" si="3"/>
        <v>22.5</v>
      </c>
      <c r="M15" s="10">
        <v>76</v>
      </c>
      <c r="N15" s="6">
        <f t="shared" si="7"/>
        <v>19</v>
      </c>
      <c r="O15" s="9">
        <v>86</v>
      </c>
      <c r="P15" s="6">
        <f t="shared" si="4"/>
        <v>34.4</v>
      </c>
      <c r="Q15" s="5">
        <v>0</v>
      </c>
      <c r="R15" s="9">
        <f t="shared" si="5"/>
        <v>79.900000000000006</v>
      </c>
      <c r="S15" s="12">
        <v>9</v>
      </c>
    </row>
    <row r="16" spans="1:29">
      <c r="A16" s="1">
        <v>15</v>
      </c>
      <c r="B16" s="13" t="s">
        <v>60</v>
      </c>
      <c r="C16" s="14" t="s">
        <v>61</v>
      </c>
      <c r="D16" s="13" t="s">
        <v>21</v>
      </c>
      <c r="E16" s="1">
        <v>0</v>
      </c>
      <c r="F16" s="5">
        <f t="shared" si="0"/>
        <v>0</v>
      </c>
      <c r="G16" s="6">
        <f t="shared" si="1"/>
        <v>0</v>
      </c>
      <c r="H16" s="7">
        <v>5</v>
      </c>
      <c r="I16" s="8">
        <f t="shared" si="6"/>
        <v>100</v>
      </c>
      <c r="J16" s="6">
        <f t="shared" si="2"/>
        <v>5</v>
      </c>
      <c r="K16" s="9">
        <v>90</v>
      </c>
      <c r="L16" s="6">
        <f>K16*0.25</f>
        <v>22.5</v>
      </c>
      <c r="M16" s="10">
        <v>70</v>
      </c>
      <c r="N16" s="6">
        <f t="shared" si="7"/>
        <v>17.5</v>
      </c>
      <c r="Q16" s="5">
        <v>1</v>
      </c>
      <c r="R16" s="9">
        <f t="shared" si="5"/>
        <v>46</v>
      </c>
      <c r="S16" s="11" t="s">
        <v>31</v>
      </c>
    </row>
    <row r="17" spans="1:29">
      <c r="A17" s="1">
        <v>16</v>
      </c>
      <c r="B17" s="13" t="s">
        <v>62</v>
      </c>
      <c r="C17" s="14" t="s">
        <v>63</v>
      </c>
      <c r="D17" s="13" t="s">
        <v>64</v>
      </c>
      <c r="E17" s="1">
        <v>0</v>
      </c>
      <c r="F17" s="5">
        <f t="shared" si="0"/>
        <v>0</v>
      </c>
      <c r="G17" s="6">
        <f t="shared" si="1"/>
        <v>0</v>
      </c>
      <c r="H17" s="7">
        <v>4</v>
      </c>
      <c r="I17" s="8">
        <f t="shared" si="6"/>
        <v>80</v>
      </c>
      <c r="J17" s="6">
        <f t="shared" si="2"/>
        <v>4</v>
      </c>
      <c r="K17" s="9">
        <v>100</v>
      </c>
      <c r="L17" s="6">
        <f t="shared" si="3"/>
        <v>25</v>
      </c>
      <c r="M17" s="10">
        <v>96</v>
      </c>
      <c r="N17" s="6">
        <f t="shared" si="7"/>
        <v>24</v>
      </c>
      <c r="Q17" s="5">
        <v>0</v>
      </c>
      <c r="R17" s="9">
        <f t="shared" si="5"/>
        <v>53</v>
      </c>
      <c r="S17" s="11" t="s">
        <v>31</v>
      </c>
    </row>
    <row r="18" spans="1:29" ht="16.5" customHeight="1">
      <c r="A18" s="1">
        <v>17</v>
      </c>
      <c r="B18" s="13" t="s">
        <v>65</v>
      </c>
      <c r="C18" s="14" t="s">
        <v>66</v>
      </c>
      <c r="D18" s="13" t="s">
        <v>67</v>
      </c>
      <c r="E18" s="1">
        <v>0</v>
      </c>
      <c r="F18" s="5">
        <f t="shared" si="0"/>
        <v>0</v>
      </c>
      <c r="G18" s="6">
        <f t="shared" si="1"/>
        <v>0</v>
      </c>
      <c r="H18" s="7">
        <v>0</v>
      </c>
      <c r="I18" s="8">
        <f t="shared" si="6"/>
        <v>0</v>
      </c>
      <c r="J18" s="6">
        <f t="shared" si="2"/>
        <v>0</v>
      </c>
      <c r="K18" s="9"/>
      <c r="L18" s="6">
        <f t="shared" si="3"/>
        <v>0</v>
      </c>
      <c r="M18" s="9">
        <v>70</v>
      </c>
      <c r="N18" s="6">
        <f t="shared" si="7"/>
        <v>17.5</v>
      </c>
      <c r="Q18" s="5">
        <v>0</v>
      </c>
      <c r="R18" s="9">
        <f t="shared" si="5"/>
        <v>17.5</v>
      </c>
      <c r="S18" s="11" t="s">
        <v>31</v>
      </c>
    </row>
    <row r="19" spans="1:29">
      <c r="A19" s="1">
        <v>18</v>
      </c>
      <c r="B19" s="13" t="s">
        <v>68</v>
      </c>
      <c r="C19" s="14" t="s">
        <v>69</v>
      </c>
      <c r="D19" s="13" t="s">
        <v>70</v>
      </c>
      <c r="E19" s="1">
        <v>0</v>
      </c>
      <c r="F19" s="5">
        <f t="shared" si="0"/>
        <v>0</v>
      </c>
      <c r="G19" s="6">
        <f t="shared" si="1"/>
        <v>0</v>
      </c>
      <c r="H19" s="7">
        <v>5</v>
      </c>
      <c r="I19" s="8">
        <f t="shared" si="6"/>
        <v>100</v>
      </c>
      <c r="J19" s="6">
        <f t="shared" si="2"/>
        <v>5</v>
      </c>
      <c r="K19" s="9">
        <v>90</v>
      </c>
      <c r="L19" s="6">
        <f t="shared" si="3"/>
        <v>22.5</v>
      </c>
      <c r="M19" s="10">
        <v>76</v>
      </c>
      <c r="N19" s="6">
        <f t="shared" si="7"/>
        <v>19</v>
      </c>
      <c r="O19" s="9">
        <v>84</v>
      </c>
      <c r="P19" s="6">
        <f t="shared" si="4"/>
        <v>33.6</v>
      </c>
      <c r="Q19" s="5">
        <v>0</v>
      </c>
      <c r="R19" s="9">
        <f t="shared" si="5"/>
        <v>80.099999999999994</v>
      </c>
      <c r="S19" s="12">
        <v>9</v>
      </c>
    </row>
    <row r="20" spans="1:29">
      <c r="A20" s="1">
        <v>19</v>
      </c>
      <c r="B20" s="13" t="s">
        <v>71</v>
      </c>
      <c r="C20" s="14" t="s">
        <v>72</v>
      </c>
      <c r="D20" s="13" t="s">
        <v>73</v>
      </c>
      <c r="E20" s="1">
        <v>8</v>
      </c>
      <c r="F20" s="5">
        <f t="shared" si="0"/>
        <v>80</v>
      </c>
      <c r="G20" s="6">
        <f t="shared" si="1"/>
        <v>4</v>
      </c>
      <c r="H20" s="7">
        <v>5</v>
      </c>
      <c r="I20" s="8">
        <f t="shared" si="6"/>
        <v>100</v>
      </c>
      <c r="J20" s="6">
        <f t="shared" si="2"/>
        <v>5</v>
      </c>
      <c r="K20" s="9">
        <v>90</v>
      </c>
      <c r="L20" s="6">
        <f t="shared" si="3"/>
        <v>22.5</v>
      </c>
      <c r="M20" s="10">
        <v>98</v>
      </c>
      <c r="N20" s="6">
        <f t="shared" si="7"/>
        <v>24.5</v>
      </c>
      <c r="O20" s="9">
        <v>100</v>
      </c>
      <c r="P20" s="6">
        <f t="shared" si="4"/>
        <v>40</v>
      </c>
      <c r="Q20" s="5">
        <v>3</v>
      </c>
      <c r="R20" s="9">
        <f t="shared" si="5"/>
        <v>99</v>
      </c>
      <c r="S20" s="12">
        <v>10</v>
      </c>
    </row>
    <row r="21" spans="1:29">
      <c r="A21" s="1">
        <v>20</v>
      </c>
      <c r="B21" s="13" t="s">
        <v>74</v>
      </c>
      <c r="C21" s="14" t="s">
        <v>75</v>
      </c>
      <c r="D21" s="13" t="s">
        <v>76</v>
      </c>
      <c r="E21" s="1">
        <v>0</v>
      </c>
      <c r="F21" s="5">
        <f t="shared" si="0"/>
        <v>0</v>
      </c>
      <c r="G21" s="6">
        <f t="shared" si="1"/>
        <v>0</v>
      </c>
      <c r="H21" s="9">
        <v>5</v>
      </c>
      <c r="I21" s="8">
        <f t="shared" si="6"/>
        <v>100</v>
      </c>
      <c r="J21" s="6">
        <f t="shared" si="2"/>
        <v>5</v>
      </c>
      <c r="K21" s="9">
        <v>60</v>
      </c>
      <c r="L21" s="6">
        <f t="shared" si="3"/>
        <v>15</v>
      </c>
      <c r="M21" s="10"/>
      <c r="O21" s="9">
        <v>88</v>
      </c>
      <c r="P21" s="6">
        <f t="shared" si="4"/>
        <v>35.200000000000003</v>
      </c>
      <c r="Q21" s="5">
        <v>3</v>
      </c>
      <c r="R21" s="9">
        <f>G21+J21+L21+N21+P21+Q21</f>
        <v>58.2</v>
      </c>
      <c r="S21" s="11">
        <v>6</v>
      </c>
    </row>
    <row r="22" spans="1:29">
      <c r="A22" s="1">
        <v>21</v>
      </c>
      <c r="B22" s="13" t="s">
        <v>77</v>
      </c>
      <c r="C22" s="14" t="s">
        <v>78</v>
      </c>
      <c r="D22" s="13" t="s">
        <v>79</v>
      </c>
      <c r="E22" s="1">
        <v>2</v>
      </c>
      <c r="F22" s="5">
        <f t="shared" si="0"/>
        <v>20</v>
      </c>
      <c r="G22" s="6">
        <f t="shared" si="1"/>
        <v>1</v>
      </c>
      <c r="H22" s="7">
        <v>5</v>
      </c>
      <c r="I22" s="8">
        <f t="shared" si="6"/>
        <v>100</v>
      </c>
      <c r="J22" s="6">
        <f t="shared" si="2"/>
        <v>5</v>
      </c>
      <c r="K22" s="9">
        <v>60</v>
      </c>
      <c r="L22" s="6">
        <f t="shared" si="3"/>
        <v>15</v>
      </c>
      <c r="M22" s="10">
        <v>86</v>
      </c>
      <c r="N22" s="6">
        <f t="shared" si="7"/>
        <v>21.5</v>
      </c>
      <c r="O22" s="9">
        <v>90</v>
      </c>
      <c r="P22" s="6">
        <f t="shared" si="4"/>
        <v>36</v>
      </c>
      <c r="Q22" s="5">
        <v>2</v>
      </c>
      <c r="R22" s="9">
        <f t="shared" si="5"/>
        <v>80.5</v>
      </c>
      <c r="S22" s="12">
        <v>9</v>
      </c>
    </row>
    <row r="23" spans="1:29">
      <c r="A23" s="1">
        <v>22</v>
      </c>
      <c r="B23" s="13" t="s">
        <v>80</v>
      </c>
      <c r="C23" s="14" t="s">
        <v>81</v>
      </c>
      <c r="D23" s="13" t="s">
        <v>82</v>
      </c>
      <c r="E23" s="1">
        <v>0</v>
      </c>
      <c r="F23" s="5">
        <f t="shared" si="0"/>
        <v>0</v>
      </c>
      <c r="G23" s="6">
        <f t="shared" si="1"/>
        <v>0</v>
      </c>
      <c r="H23" s="7">
        <v>0</v>
      </c>
      <c r="I23" s="8">
        <f t="shared" si="6"/>
        <v>0</v>
      </c>
      <c r="J23" s="6">
        <f t="shared" si="2"/>
        <v>0</v>
      </c>
      <c r="K23" s="9">
        <v>100</v>
      </c>
      <c r="L23" s="6">
        <f t="shared" si="3"/>
        <v>25</v>
      </c>
      <c r="M23" s="10">
        <v>74</v>
      </c>
      <c r="N23" s="6">
        <f t="shared" si="7"/>
        <v>18.5</v>
      </c>
      <c r="O23" s="9">
        <v>60</v>
      </c>
      <c r="P23" s="6">
        <f t="shared" si="4"/>
        <v>24</v>
      </c>
      <c r="Q23" s="5">
        <v>0</v>
      </c>
      <c r="R23" s="9">
        <f t="shared" si="5"/>
        <v>67.5</v>
      </c>
      <c r="S23" s="12">
        <v>7</v>
      </c>
    </row>
    <row r="24" spans="1:29">
      <c r="A24" s="1">
        <v>23</v>
      </c>
      <c r="B24" s="13" t="s">
        <v>83</v>
      </c>
      <c r="C24" s="14" t="s">
        <v>84</v>
      </c>
      <c r="D24" s="13" t="s">
        <v>85</v>
      </c>
      <c r="E24" s="1">
        <v>1</v>
      </c>
      <c r="F24" s="5">
        <f t="shared" si="0"/>
        <v>10</v>
      </c>
      <c r="G24" s="6">
        <f t="shared" si="1"/>
        <v>0.5</v>
      </c>
      <c r="H24" s="7">
        <v>5</v>
      </c>
      <c r="I24" s="8">
        <f t="shared" si="6"/>
        <v>100</v>
      </c>
      <c r="J24" s="6">
        <f t="shared" si="2"/>
        <v>5</v>
      </c>
      <c r="K24" s="9">
        <v>60</v>
      </c>
      <c r="L24" s="6">
        <f t="shared" si="3"/>
        <v>15</v>
      </c>
      <c r="M24" s="5">
        <v>74</v>
      </c>
      <c r="N24" s="6">
        <f t="shared" si="7"/>
        <v>18.5</v>
      </c>
      <c r="O24" s="9">
        <v>94</v>
      </c>
      <c r="P24" s="6">
        <f t="shared" si="4"/>
        <v>37.6</v>
      </c>
      <c r="Q24" s="5">
        <v>2</v>
      </c>
      <c r="R24" s="9">
        <f t="shared" si="5"/>
        <v>78.599999999999994</v>
      </c>
      <c r="S24" s="12">
        <v>8</v>
      </c>
    </row>
    <row r="25" spans="1:29">
      <c r="A25" s="1">
        <v>24</v>
      </c>
      <c r="B25" s="13" t="s">
        <v>86</v>
      </c>
      <c r="C25" s="14" t="s">
        <v>87</v>
      </c>
      <c r="D25" s="13" t="s">
        <v>88</v>
      </c>
      <c r="E25" s="1">
        <v>1</v>
      </c>
      <c r="F25" s="5">
        <f t="shared" si="0"/>
        <v>10</v>
      </c>
      <c r="G25" s="6">
        <f t="shared" si="1"/>
        <v>0.5</v>
      </c>
      <c r="H25" s="7">
        <v>4</v>
      </c>
      <c r="I25" s="8">
        <f t="shared" si="6"/>
        <v>80</v>
      </c>
      <c r="J25" s="6">
        <f t="shared" si="2"/>
        <v>4</v>
      </c>
      <c r="K25" s="9">
        <v>60</v>
      </c>
      <c r="L25" s="6">
        <f t="shared" si="3"/>
        <v>15</v>
      </c>
      <c r="M25" s="10">
        <v>90</v>
      </c>
      <c r="N25" s="6">
        <f t="shared" si="7"/>
        <v>22.5</v>
      </c>
      <c r="O25" s="9">
        <v>96</v>
      </c>
      <c r="P25" s="6">
        <f t="shared" si="4"/>
        <v>38.400000000000006</v>
      </c>
      <c r="Q25" s="5">
        <v>2</v>
      </c>
      <c r="R25" s="9">
        <f t="shared" si="5"/>
        <v>82.4</v>
      </c>
      <c r="S25" s="12">
        <v>9</v>
      </c>
    </row>
    <row r="26" spans="1:29">
      <c r="A26" s="1">
        <v>25</v>
      </c>
      <c r="B26" s="13" t="s">
        <v>89</v>
      </c>
      <c r="C26" s="14" t="s">
        <v>90</v>
      </c>
      <c r="D26" s="13" t="s">
        <v>91</v>
      </c>
      <c r="E26" s="1">
        <v>0</v>
      </c>
      <c r="F26" s="5">
        <f t="shared" si="0"/>
        <v>0</v>
      </c>
      <c r="G26" s="6">
        <f t="shared" si="1"/>
        <v>0</v>
      </c>
      <c r="H26" s="7">
        <v>5</v>
      </c>
      <c r="I26" s="8">
        <f t="shared" si="6"/>
        <v>100</v>
      </c>
      <c r="J26" s="6">
        <f t="shared" si="2"/>
        <v>5</v>
      </c>
      <c r="K26" s="9">
        <v>100</v>
      </c>
      <c r="L26" s="6">
        <f t="shared" si="3"/>
        <v>25</v>
      </c>
      <c r="M26" s="10">
        <v>84</v>
      </c>
      <c r="N26" s="6">
        <f t="shared" si="7"/>
        <v>21</v>
      </c>
      <c r="O26" s="9">
        <v>60</v>
      </c>
      <c r="P26" s="6">
        <f t="shared" si="4"/>
        <v>24</v>
      </c>
      <c r="Q26" s="5">
        <v>0</v>
      </c>
      <c r="R26" s="9">
        <f t="shared" si="5"/>
        <v>75</v>
      </c>
      <c r="S26" s="12">
        <v>8</v>
      </c>
    </row>
    <row r="27" spans="1:29">
      <c r="A27" s="1">
        <v>26</v>
      </c>
      <c r="B27" s="13" t="s">
        <v>92</v>
      </c>
      <c r="C27" s="14" t="s">
        <v>23</v>
      </c>
      <c r="D27" s="13" t="s">
        <v>93</v>
      </c>
      <c r="E27" s="1">
        <v>0</v>
      </c>
      <c r="F27" s="5">
        <f t="shared" si="0"/>
        <v>0</v>
      </c>
      <c r="G27" s="6">
        <f t="shared" si="1"/>
        <v>0</v>
      </c>
      <c r="H27" s="5">
        <v>0</v>
      </c>
      <c r="I27" s="8">
        <f t="shared" si="6"/>
        <v>0</v>
      </c>
      <c r="J27" s="6">
        <f t="shared" si="2"/>
        <v>0</v>
      </c>
      <c r="K27" s="5">
        <v>100</v>
      </c>
      <c r="L27" s="6">
        <f t="shared" si="3"/>
        <v>25</v>
      </c>
      <c r="M27" s="10"/>
      <c r="O27" s="9">
        <v>52</v>
      </c>
      <c r="P27" s="6">
        <f t="shared" si="4"/>
        <v>20.8</v>
      </c>
      <c r="Q27" s="5">
        <v>0</v>
      </c>
      <c r="R27" s="9">
        <f t="shared" si="5"/>
        <v>45.8</v>
      </c>
      <c r="S27" s="12">
        <v>5</v>
      </c>
    </row>
    <row r="28" spans="1:29">
      <c r="A28" s="1">
        <v>27</v>
      </c>
      <c r="B28" s="13" t="s">
        <v>94</v>
      </c>
      <c r="C28" s="14" t="s">
        <v>95</v>
      </c>
      <c r="D28" s="13" t="s">
        <v>96</v>
      </c>
      <c r="E28" s="1">
        <v>0</v>
      </c>
      <c r="F28" s="5">
        <f t="shared" si="0"/>
        <v>0</v>
      </c>
      <c r="G28" s="6">
        <f t="shared" si="1"/>
        <v>0</v>
      </c>
      <c r="H28" s="7">
        <v>5</v>
      </c>
      <c r="I28" s="8">
        <f t="shared" si="6"/>
        <v>100</v>
      </c>
      <c r="J28" s="6">
        <f t="shared" si="2"/>
        <v>5</v>
      </c>
      <c r="K28" s="9">
        <v>100</v>
      </c>
      <c r="L28" s="6">
        <f t="shared" si="3"/>
        <v>25</v>
      </c>
      <c r="M28" s="10">
        <v>86</v>
      </c>
      <c r="N28" s="6">
        <f t="shared" si="7"/>
        <v>21.5</v>
      </c>
      <c r="O28" s="9">
        <v>78</v>
      </c>
      <c r="P28" s="6">
        <f t="shared" si="4"/>
        <v>31.200000000000003</v>
      </c>
      <c r="Q28" s="5">
        <v>1</v>
      </c>
      <c r="R28" s="9">
        <f t="shared" si="5"/>
        <v>83.7</v>
      </c>
      <c r="S28" s="12">
        <v>9</v>
      </c>
    </row>
    <row r="29" spans="1:29">
      <c r="A29" s="1">
        <v>28</v>
      </c>
      <c r="B29" s="13" t="s">
        <v>97</v>
      </c>
      <c r="C29" s="14" t="s">
        <v>55</v>
      </c>
      <c r="D29" s="13" t="s">
        <v>98</v>
      </c>
      <c r="E29" s="1">
        <v>0</v>
      </c>
      <c r="F29" s="5">
        <f t="shared" si="0"/>
        <v>0</v>
      </c>
      <c r="G29" s="6">
        <f t="shared" si="1"/>
        <v>0</v>
      </c>
      <c r="H29" s="7">
        <v>4</v>
      </c>
      <c r="I29" s="8">
        <f t="shared" si="6"/>
        <v>80</v>
      </c>
      <c r="J29" s="6">
        <f t="shared" si="2"/>
        <v>4</v>
      </c>
      <c r="K29" s="9">
        <v>100</v>
      </c>
      <c r="L29" s="6">
        <f t="shared" si="3"/>
        <v>25</v>
      </c>
      <c r="M29" s="10">
        <v>86</v>
      </c>
      <c r="N29" s="6">
        <f t="shared" si="7"/>
        <v>21.5</v>
      </c>
      <c r="O29" s="9">
        <v>88</v>
      </c>
      <c r="P29" s="6">
        <f t="shared" si="4"/>
        <v>35.200000000000003</v>
      </c>
      <c r="Q29" s="5">
        <v>1</v>
      </c>
      <c r="R29" s="9">
        <f t="shared" si="5"/>
        <v>86.7</v>
      </c>
      <c r="S29" s="12">
        <v>9</v>
      </c>
    </row>
    <row r="30" spans="1:29">
      <c r="A30" s="1">
        <v>29</v>
      </c>
      <c r="B30" s="13" t="s">
        <v>99</v>
      </c>
      <c r="C30" s="14" t="s">
        <v>100</v>
      </c>
      <c r="D30" s="13" t="s">
        <v>101</v>
      </c>
      <c r="E30" s="1">
        <v>0</v>
      </c>
      <c r="F30" s="5">
        <f t="shared" si="0"/>
        <v>0</v>
      </c>
      <c r="G30" s="6">
        <f t="shared" si="1"/>
        <v>0</v>
      </c>
      <c r="H30" s="7">
        <v>0</v>
      </c>
      <c r="I30" s="8">
        <f t="shared" si="6"/>
        <v>0</v>
      </c>
      <c r="J30" s="6">
        <f t="shared" si="2"/>
        <v>0</v>
      </c>
      <c r="K30" s="9">
        <v>100</v>
      </c>
      <c r="L30" s="6">
        <f t="shared" si="3"/>
        <v>25</v>
      </c>
      <c r="M30" s="10">
        <v>48</v>
      </c>
      <c r="N30" s="6">
        <f t="shared" si="7"/>
        <v>12</v>
      </c>
      <c r="O30" s="9">
        <v>90</v>
      </c>
      <c r="P30" s="6">
        <f t="shared" si="4"/>
        <v>36</v>
      </c>
      <c r="Q30" s="5">
        <v>0</v>
      </c>
      <c r="R30" s="9">
        <f t="shared" si="5"/>
        <v>73</v>
      </c>
      <c r="S30" s="12">
        <v>8</v>
      </c>
    </row>
    <row r="31" spans="1:29">
      <c r="A31" s="1">
        <v>30</v>
      </c>
      <c r="B31" s="13" t="s">
        <v>102</v>
      </c>
      <c r="C31" s="14" t="s">
        <v>23</v>
      </c>
      <c r="D31" s="13" t="s">
        <v>103</v>
      </c>
      <c r="E31" s="1">
        <v>5</v>
      </c>
      <c r="F31" s="5">
        <f t="shared" si="0"/>
        <v>50</v>
      </c>
      <c r="G31" s="6">
        <f t="shared" si="1"/>
        <v>2.5</v>
      </c>
      <c r="H31" s="7">
        <v>5</v>
      </c>
      <c r="I31" s="8">
        <f t="shared" si="6"/>
        <v>100</v>
      </c>
      <c r="J31" s="6">
        <f t="shared" si="2"/>
        <v>5</v>
      </c>
      <c r="K31" s="9">
        <v>100</v>
      </c>
      <c r="L31" s="6">
        <f t="shared" si="3"/>
        <v>25</v>
      </c>
      <c r="M31" s="10">
        <v>80</v>
      </c>
      <c r="N31" s="6">
        <f t="shared" si="7"/>
        <v>20</v>
      </c>
      <c r="O31" s="9">
        <v>96</v>
      </c>
      <c r="P31" s="6">
        <f t="shared" si="4"/>
        <v>38.400000000000006</v>
      </c>
      <c r="Q31" s="5">
        <v>3</v>
      </c>
      <c r="R31" s="9">
        <f t="shared" si="5"/>
        <v>93.9</v>
      </c>
      <c r="S31" s="12">
        <v>10</v>
      </c>
      <c r="W31" s="15"/>
      <c r="X31" s="16"/>
      <c r="Y31" s="16"/>
      <c r="Z31" s="16"/>
      <c r="AA31" s="16"/>
      <c r="AB31" s="16"/>
      <c r="AC31" s="16"/>
    </row>
    <row r="32" spans="1:29">
      <c r="A32" s="1">
        <v>31</v>
      </c>
      <c r="B32" s="9" t="s">
        <v>104</v>
      </c>
      <c r="C32" s="9" t="s">
        <v>105</v>
      </c>
      <c r="D32" s="13" t="s">
        <v>106</v>
      </c>
      <c r="E32" s="1">
        <v>0</v>
      </c>
      <c r="F32" s="5">
        <f t="shared" si="0"/>
        <v>0</v>
      </c>
      <c r="G32" s="6">
        <f t="shared" si="1"/>
        <v>0</v>
      </c>
      <c r="H32" s="7">
        <v>0</v>
      </c>
      <c r="I32" s="8">
        <f t="shared" si="6"/>
        <v>0</v>
      </c>
      <c r="J32" s="6">
        <f t="shared" si="2"/>
        <v>0</v>
      </c>
      <c r="K32" s="9">
        <v>100</v>
      </c>
      <c r="L32" s="6">
        <f t="shared" si="3"/>
        <v>25</v>
      </c>
      <c r="M32" s="10">
        <v>94</v>
      </c>
      <c r="N32" s="6">
        <f t="shared" si="7"/>
        <v>23.5</v>
      </c>
      <c r="Q32" s="5">
        <v>2</v>
      </c>
      <c r="R32" s="9">
        <f t="shared" si="5"/>
        <v>50.5</v>
      </c>
      <c r="S32" s="11" t="s">
        <v>31</v>
      </c>
      <c r="W32" s="15"/>
      <c r="X32" s="16"/>
      <c r="Y32" s="16"/>
      <c r="Z32" s="16"/>
      <c r="AA32" s="16"/>
      <c r="AB32" s="16"/>
      <c r="AC32" s="16"/>
    </row>
    <row r="33" spans="1:19">
      <c r="A33" s="9"/>
      <c r="B33" s="13"/>
      <c r="C33" s="14"/>
      <c r="D33" s="13"/>
      <c r="E33" s="9"/>
      <c r="F33" s="5"/>
      <c r="G33" s="6"/>
      <c r="H33" s="9"/>
      <c r="I33" s="1"/>
      <c r="K33" s="9"/>
      <c r="M33" s="5"/>
    </row>
    <row r="34" spans="1:19">
      <c r="A34" s="9"/>
      <c r="B34" s="13"/>
      <c r="C34" s="14"/>
      <c r="D34" s="13"/>
      <c r="E34" s="9"/>
      <c r="F34" s="5"/>
      <c r="G34" s="6"/>
      <c r="H34" s="9"/>
      <c r="I34" s="1"/>
      <c r="K34" s="9"/>
      <c r="M34" s="5"/>
    </row>
    <row r="35" spans="1:19">
      <c r="A35" s="9"/>
      <c r="B35" s="9"/>
      <c r="C35" s="9"/>
      <c r="D35" s="9"/>
      <c r="E35" s="9"/>
      <c r="F35" s="5"/>
      <c r="G35" s="6"/>
      <c r="H35" s="9"/>
      <c r="I35" s="9"/>
      <c r="K35" s="9"/>
      <c r="M35" s="5"/>
    </row>
    <row r="36" spans="1:19" s="25" customFormat="1">
      <c r="A36" s="22" t="s">
        <v>107</v>
      </c>
      <c r="B36" s="23"/>
      <c r="C36" s="23"/>
      <c r="D36" s="24"/>
      <c r="E36" s="6">
        <v>10</v>
      </c>
      <c r="F36" s="20">
        <f t="shared" si="0"/>
        <v>100</v>
      </c>
      <c r="G36" s="6">
        <f t="shared" ref="G36" si="8">F36*0.05</f>
        <v>5</v>
      </c>
      <c r="H36" s="6">
        <v>5</v>
      </c>
      <c r="I36" s="6">
        <v>100</v>
      </c>
      <c r="J36" s="6">
        <v>5</v>
      </c>
      <c r="K36" s="6">
        <v>100</v>
      </c>
      <c r="L36" s="6">
        <f t="shared" ref="L36" si="9">K36*0.25</f>
        <v>25</v>
      </c>
      <c r="M36" s="20">
        <v>100</v>
      </c>
      <c r="N36" s="6">
        <v>25</v>
      </c>
      <c r="O36" s="6">
        <v>100</v>
      </c>
      <c r="P36" s="6">
        <f t="shared" ref="P36" si="10">O36*0.4</f>
        <v>40</v>
      </c>
      <c r="Q36" s="9">
        <v>3</v>
      </c>
      <c r="R36" s="9">
        <f t="shared" ref="R36" si="11">G36+J36+L36+N36+P36+Q36</f>
        <v>103</v>
      </c>
      <c r="S36" s="12">
        <v>10</v>
      </c>
    </row>
    <row r="37" spans="1:19">
      <c r="A37" s="9"/>
      <c r="B37" s="9"/>
      <c r="C37" s="9"/>
      <c r="D37" s="9"/>
      <c r="E37" s="9"/>
      <c r="F37" s="5"/>
      <c r="G37" s="6"/>
      <c r="H37" s="9"/>
      <c r="I37" s="9"/>
      <c r="K37" s="9"/>
      <c r="M37" s="5"/>
    </row>
    <row r="38" spans="1:19">
      <c r="A38" s="9"/>
      <c r="B38" s="9"/>
      <c r="C38" s="9"/>
      <c r="D38" s="9"/>
      <c r="E38" s="9"/>
      <c r="F38" s="5"/>
      <c r="G38" s="6"/>
      <c r="H38" s="9"/>
      <c r="I38" s="9"/>
      <c r="K38" s="9"/>
      <c r="M38" s="5"/>
    </row>
    <row r="39" spans="1:19">
      <c r="A39" s="15" t="s">
        <v>108</v>
      </c>
      <c r="B39" s="16" t="s">
        <v>109</v>
      </c>
      <c r="C39" s="16" t="s">
        <v>110</v>
      </c>
      <c r="D39" s="16" t="s">
        <v>111</v>
      </c>
      <c r="E39" s="26" t="s">
        <v>112</v>
      </c>
      <c r="F39" s="16" t="s">
        <v>113</v>
      </c>
      <c r="G39" s="27" t="s">
        <v>114</v>
      </c>
      <c r="I39" s="9"/>
      <c r="K39" s="9"/>
      <c r="M39" s="5"/>
    </row>
    <row r="40" spans="1:19">
      <c r="A40" s="15" t="s">
        <v>115</v>
      </c>
      <c r="B40" s="16">
        <v>5</v>
      </c>
      <c r="C40" s="16">
        <v>6</v>
      </c>
      <c r="D40" s="16">
        <v>7</v>
      </c>
      <c r="E40" s="26">
        <v>8</v>
      </c>
      <c r="F40" s="16">
        <v>9</v>
      </c>
      <c r="G40" s="27">
        <v>10</v>
      </c>
      <c r="I40" s="9"/>
      <c r="K40" s="9"/>
      <c r="M40" s="5"/>
    </row>
    <row r="41" spans="1:19">
      <c r="A41" s="9"/>
      <c r="B41" s="9"/>
      <c r="C41" s="9"/>
      <c r="D41" s="9"/>
      <c r="E41" s="9"/>
      <c r="F41" s="5"/>
      <c r="G41" s="6"/>
      <c r="H41" s="9"/>
      <c r="I41" s="9"/>
      <c r="K41" s="9"/>
      <c r="M41" s="5"/>
    </row>
    <row r="42" spans="1:19">
      <c r="A42" s="9"/>
      <c r="B42" s="9"/>
      <c r="C42" s="9"/>
      <c r="D42" s="9"/>
      <c r="E42" s="9"/>
      <c r="F42" s="5"/>
      <c r="G42" s="6"/>
      <c r="H42" s="9"/>
      <c r="I42" s="9"/>
      <c r="K42" s="9"/>
      <c r="M42" s="9"/>
    </row>
    <row r="43" spans="1:19">
      <c r="A43" s="9"/>
      <c r="B43" s="9"/>
      <c r="C43" s="9"/>
      <c r="D43" s="9"/>
      <c r="E43" s="9"/>
      <c r="F43" s="5"/>
      <c r="G43" s="6"/>
      <c r="H43" s="9"/>
      <c r="I43" s="9"/>
      <c r="K43" s="9"/>
      <c r="M43" s="5"/>
    </row>
    <row r="44" spans="1:19">
      <c r="A44" s="9"/>
      <c r="B44" s="9"/>
      <c r="C44" s="9"/>
      <c r="D44" s="9"/>
      <c r="E44" s="9"/>
      <c r="F44" s="5"/>
      <c r="G44" s="6"/>
      <c r="H44" s="9"/>
      <c r="I44" s="9"/>
      <c r="K44" s="9"/>
      <c r="M44" s="5"/>
    </row>
    <row r="45" spans="1:19">
      <c r="A45" s="9"/>
      <c r="B45" s="9"/>
      <c r="C45" s="9"/>
      <c r="D45" s="9"/>
      <c r="E45" s="9"/>
      <c r="F45" s="5"/>
      <c r="G45" s="6"/>
      <c r="H45" s="9"/>
      <c r="I45" s="9"/>
      <c r="K45" s="9"/>
      <c r="M45" s="5"/>
    </row>
    <row r="46" spans="1:19">
      <c r="A46" s="9"/>
      <c r="B46" s="9"/>
      <c r="C46" s="9"/>
      <c r="D46" s="9"/>
      <c r="E46" s="9"/>
      <c r="F46" s="5"/>
      <c r="G46" s="6"/>
      <c r="H46" s="9"/>
      <c r="I46" s="9"/>
      <c r="K46" s="9"/>
      <c r="M46" s="5"/>
    </row>
    <row r="47" spans="1:19">
      <c r="A47" s="9"/>
      <c r="B47" s="9"/>
      <c r="C47" s="9"/>
      <c r="D47" s="9"/>
      <c r="E47" s="9"/>
      <c r="F47" s="5"/>
      <c r="G47" s="6"/>
      <c r="H47" s="9"/>
      <c r="I47" s="9"/>
      <c r="K47" s="9"/>
      <c r="M47" s="9"/>
    </row>
    <row r="48" spans="1:19">
      <c r="A48" s="9"/>
      <c r="B48" s="9"/>
      <c r="C48" s="9"/>
      <c r="D48" s="9"/>
      <c r="E48" s="9"/>
      <c r="F48" s="5"/>
      <c r="G48" s="6"/>
      <c r="H48" s="9"/>
      <c r="I48" s="9"/>
      <c r="K48" s="9"/>
      <c r="M48" s="9"/>
    </row>
    <row r="49" spans="1:16">
      <c r="E49" s="9"/>
      <c r="F49" s="5"/>
      <c r="G49" s="6"/>
      <c r="H49" s="9"/>
      <c r="I49" s="9"/>
      <c r="K49" s="9"/>
    </row>
    <row r="50" spans="1:16" s="9" customFormat="1">
      <c r="F50" s="5"/>
      <c r="G50" s="6"/>
      <c r="J50" s="6"/>
      <c r="L50" s="6"/>
      <c r="N50" s="6"/>
      <c r="P50" s="6"/>
    </row>
    <row r="51" spans="1:16">
      <c r="A51" s="9"/>
      <c r="B51" s="9"/>
      <c r="C51" s="9"/>
      <c r="D51" s="9"/>
      <c r="E51" s="9"/>
      <c r="F51" s="5"/>
      <c r="G51" s="6"/>
      <c r="H51" s="9"/>
      <c r="I51" s="9"/>
      <c r="K51" s="9"/>
      <c r="M51" s="9"/>
    </row>
    <row r="52" spans="1:16">
      <c r="F52" s="5"/>
      <c r="G52" s="6"/>
      <c r="H52" s="9"/>
      <c r="I52" s="9"/>
    </row>
    <row r="53" spans="1:16">
      <c r="F53" s="5"/>
      <c r="G53" s="6"/>
      <c r="H53" s="9"/>
    </row>
  </sheetData>
  <mergeCells count="1">
    <mergeCell ref="A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FON</cp:lastModifiedBy>
  <dcterms:created xsi:type="dcterms:W3CDTF">2021-01-28T10:00:47Z</dcterms:created>
  <dcterms:modified xsi:type="dcterms:W3CDTF">2021-01-28T10:04:18Z</dcterms:modified>
</cp:coreProperties>
</file>