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3" i="1" l="1"/>
  <c r="L53" i="1"/>
  <c r="G53" i="1"/>
  <c r="R53" i="1" s="1"/>
  <c r="P49" i="1"/>
  <c r="N49" i="1"/>
  <c r="L49" i="1"/>
  <c r="I49" i="1"/>
  <c r="J49" i="1" s="1"/>
  <c r="F49" i="1"/>
  <c r="G49" i="1" s="1"/>
  <c r="P48" i="1"/>
  <c r="N48" i="1"/>
  <c r="L48" i="1"/>
  <c r="I48" i="1"/>
  <c r="J48" i="1" s="1"/>
  <c r="F48" i="1"/>
  <c r="G48" i="1" s="1"/>
  <c r="R48" i="1" s="1"/>
  <c r="P47" i="1"/>
  <c r="N47" i="1"/>
  <c r="L47" i="1"/>
  <c r="I47" i="1"/>
  <c r="G47" i="1"/>
  <c r="R47" i="1" s="1"/>
  <c r="F47" i="1"/>
  <c r="P46" i="1"/>
  <c r="N46" i="1"/>
  <c r="L46" i="1"/>
  <c r="J46" i="1"/>
  <c r="I46" i="1"/>
  <c r="G46" i="1"/>
  <c r="R46" i="1" s="1"/>
  <c r="F46" i="1"/>
  <c r="P45" i="1"/>
  <c r="N45" i="1"/>
  <c r="L45" i="1"/>
  <c r="J45" i="1"/>
  <c r="I45" i="1"/>
  <c r="G45" i="1"/>
  <c r="R45" i="1" s="1"/>
  <c r="F45" i="1"/>
  <c r="P44" i="1"/>
  <c r="N44" i="1"/>
  <c r="L44" i="1"/>
  <c r="J44" i="1"/>
  <c r="I44" i="1"/>
  <c r="G44" i="1"/>
  <c r="R44" i="1" s="1"/>
  <c r="F44" i="1"/>
  <c r="P43" i="1"/>
  <c r="N43" i="1"/>
  <c r="L43" i="1"/>
  <c r="J43" i="1"/>
  <c r="I43" i="1"/>
  <c r="G43" i="1"/>
  <c r="R43" i="1" s="1"/>
  <c r="F43" i="1"/>
  <c r="P42" i="1"/>
  <c r="N42" i="1"/>
  <c r="L42" i="1"/>
  <c r="J42" i="1"/>
  <c r="I42" i="1"/>
  <c r="G42" i="1"/>
  <c r="R42" i="1" s="1"/>
  <c r="F42" i="1"/>
  <c r="P41" i="1"/>
  <c r="N41" i="1"/>
  <c r="L41" i="1"/>
  <c r="I41" i="1"/>
  <c r="F41" i="1"/>
  <c r="G41" i="1" s="1"/>
  <c r="R41" i="1" s="1"/>
  <c r="P40" i="1"/>
  <c r="N40" i="1"/>
  <c r="L40" i="1"/>
  <c r="I40" i="1"/>
  <c r="J40" i="1" s="1"/>
  <c r="F40" i="1"/>
  <c r="G40" i="1" s="1"/>
  <c r="P39" i="1"/>
  <c r="N39" i="1"/>
  <c r="L39" i="1"/>
  <c r="I39" i="1"/>
  <c r="J39" i="1" s="1"/>
  <c r="F39" i="1"/>
  <c r="G39" i="1" s="1"/>
  <c r="R39" i="1" s="1"/>
  <c r="P38" i="1"/>
  <c r="N38" i="1"/>
  <c r="L38" i="1"/>
  <c r="I38" i="1"/>
  <c r="J38" i="1" s="1"/>
  <c r="F38" i="1"/>
  <c r="G38" i="1" s="1"/>
  <c r="P37" i="1"/>
  <c r="N37" i="1"/>
  <c r="L37" i="1"/>
  <c r="I37" i="1"/>
  <c r="J37" i="1" s="1"/>
  <c r="F37" i="1"/>
  <c r="G37" i="1" s="1"/>
  <c r="R37" i="1" s="1"/>
  <c r="P36" i="1"/>
  <c r="N36" i="1"/>
  <c r="L36" i="1"/>
  <c r="I36" i="1"/>
  <c r="J36" i="1" s="1"/>
  <c r="F36" i="1"/>
  <c r="G36" i="1" s="1"/>
  <c r="P35" i="1"/>
  <c r="N35" i="1"/>
  <c r="L35" i="1"/>
  <c r="I35" i="1"/>
  <c r="J35" i="1" s="1"/>
  <c r="F35" i="1"/>
  <c r="G35" i="1" s="1"/>
  <c r="R35" i="1" s="1"/>
  <c r="P34" i="1"/>
  <c r="N34" i="1"/>
  <c r="L34" i="1"/>
  <c r="I34" i="1"/>
  <c r="J34" i="1" s="1"/>
  <c r="F34" i="1"/>
  <c r="G34" i="1" s="1"/>
  <c r="P33" i="1"/>
  <c r="N33" i="1"/>
  <c r="L33" i="1"/>
  <c r="I33" i="1"/>
  <c r="J33" i="1" s="1"/>
  <c r="F33" i="1"/>
  <c r="G33" i="1" s="1"/>
  <c r="R33" i="1" s="1"/>
  <c r="L32" i="1"/>
  <c r="I32" i="1"/>
  <c r="J32" i="1" s="1"/>
  <c r="F32" i="1"/>
  <c r="G32" i="1" s="1"/>
  <c r="P31" i="1"/>
  <c r="N31" i="1"/>
  <c r="L31" i="1"/>
  <c r="I31" i="1"/>
  <c r="J31" i="1" s="1"/>
  <c r="F31" i="1"/>
  <c r="G31" i="1" s="1"/>
  <c r="R31" i="1" s="1"/>
  <c r="I30" i="1"/>
  <c r="F30" i="1"/>
  <c r="N29" i="1"/>
  <c r="L29" i="1"/>
  <c r="I29" i="1"/>
  <c r="J29" i="1" s="1"/>
  <c r="F29" i="1"/>
  <c r="G29" i="1" s="1"/>
  <c r="N28" i="1"/>
  <c r="L28" i="1"/>
  <c r="J28" i="1"/>
  <c r="I28" i="1"/>
  <c r="G28" i="1"/>
  <c r="R28" i="1" s="1"/>
  <c r="F28" i="1"/>
  <c r="P27" i="1"/>
  <c r="N27" i="1"/>
  <c r="L27" i="1"/>
  <c r="J27" i="1"/>
  <c r="I27" i="1"/>
  <c r="G27" i="1"/>
  <c r="R27" i="1" s="1"/>
  <c r="F27" i="1"/>
  <c r="P26" i="1"/>
  <c r="N26" i="1"/>
  <c r="L26" i="1"/>
  <c r="J26" i="1"/>
  <c r="I26" i="1"/>
  <c r="G26" i="1"/>
  <c r="R26" i="1" s="1"/>
  <c r="F26" i="1"/>
  <c r="P25" i="1"/>
  <c r="N25" i="1"/>
  <c r="L25" i="1"/>
  <c r="I25" i="1"/>
  <c r="F25" i="1"/>
  <c r="G25" i="1" s="1"/>
  <c r="R25" i="1" s="1"/>
  <c r="I24" i="1"/>
  <c r="F24" i="1"/>
  <c r="P23" i="1"/>
  <c r="N23" i="1"/>
  <c r="L23" i="1"/>
  <c r="J23" i="1"/>
  <c r="I23" i="1"/>
  <c r="G23" i="1"/>
  <c r="R23" i="1" s="1"/>
  <c r="F23" i="1"/>
  <c r="N22" i="1"/>
  <c r="L22" i="1"/>
  <c r="I22" i="1"/>
  <c r="J22" i="1" s="1"/>
  <c r="F22" i="1"/>
  <c r="G22" i="1" s="1"/>
  <c r="R22" i="1" s="1"/>
  <c r="N21" i="1"/>
  <c r="L21" i="1"/>
  <c r="J21" i="1"/>
  <c r="I21" i="1"/>
  <c r="G21" i="1"/>
  <c r="R21" i="1" s="1"/>
  <c r="F21" i="1"/>
  <c r="N20" i="1"/>
  <c r="L20" i="1"/>
  <c r="I20" i="1"/>
  <c r="J20" i="1" s="1"/>
  <c r="F20" i="1"/>
  <c r="G20" i="1" s="1"/>
  <c r="R20" i="1" s="1"/>
  <c r="N19" i="1"/>
  <c r="L19" i="1"/>
  <c r="J19" i="1"/>
  <c r="I19" i="1"/>
  <c r="G19" i="1"/>
  <c r="R19" i="1" s="1"/>
  <c r="F19" i="1"/>
  <c r="P18" i="1"/>
  <c r="N18" i="1"/>
  <c r="L18" i="1"/>
  <c r="J18" i="1"/>
  <c r="I18" i="1"/>
  <c r="G18" i="1"/>
  <c r="R18" i="1" s="1"/>
  <c r="F18" i="1"/>
  <c r="P17" i="1"/>
  <c r="N17" i="1"/>
  <c r="L17" i="1"/>
  <c r="J17" i="1"/>
  <c r="I17" i="1"/>
  <c r="G17" i="1"/>
  <c r="R17" i="1" s="1"/>
  <c r="F17" i="1"/>
  <c r="N16" i="1"/>
  <c r="L16" i="1"/>
  <c r="I16" i="1"/>
  <c r="J16" i="1" s="1"/>
  <c r="F16" i="1"/>
  <c r="G16" i="1" s="1"/>
  <c r="R16" i="1" s="1"/>
  <c r="I15" i="1"/>
  <c r="F15" i="1"/>
  <c r="P14" i="1"/>
  <c r="N14" i="1"/>
  <c r="L14" i="1"/>
  <c r="J14" i="1"/>
  <c r="I14" i="1"/>
  <c r="G14" i="1"/>
  <c r="R14" i="1" s="1"/>
  <c r="F14" i="1"/>
  <c r="P13" i="1"/>
  <c r="N13" i="1"/>
  <c r="L13" i="1"/>
  <c r="J13" i="1"/>
  <c r="I13" i="1"/>
  <c r="G13" i="1"/>
  <c r="R13" i="1" s="1"/>
  <c r="F13" i="1"/>
  <c r="N12" i="1"/>
  <c r="L12" i="1"/>
  <c r="I12" i="1"/>
  <c r="G12" i="1"/>
  <c r="R12" i="1" s="1"/>
  <c r="F12" i="1"/>
  <c r="P11" i="1"/>
  <c r="N11" i="1"/>
  <c r="L11" i="1"/>
  <c r="J11" i="1"/>
  <c r="I11" i="1"/>
  <c r="G11" i="1"/>
  <c r="R11" i="1" s="1"/>
  <c r="F11" i="1"/>
  <c r="N10" i="1"/>
  <c r="L10" i="1"/>
  <c r="I10" i="1"/>
  <c r="J10" i="1" s="1"/>
  <c r="F10" i="1"/>
  <c r="G10" i="1" s="1"/>
  <c r="N9" i="1"/>
  <c r="L9" i="1"/>
  <c r="J9" i="1"/>
  <c r="I9" i="1"/>
  <c r="G9" i="1"/>
  <c r="R9" i="1" s="1"/>
  <c r="F9" i="1"/>
  <c r="P8" i="1"/>
  <c r="N8" i="1"/>
  <c r="L8" i="1"/>
  <c r="J8" i="1"/>
  <c r="I8" i="1"/>
  <c r="G8" i="1"/>
  <c r="R8" i="1" s="1"/>
  <c r="F8" i="1"/>
  <c r="P7" i="1"/>
  <c r="N7" i="1"/>
  <c r="L7" i="1"/>
  <c r="J7" i="1"/>
  <c r="I7" i="1"/>
  <c r="G7" i="1"/>
  <c r="R7" i="1" s="1"/>
  <c r="F7" i="1"/>
  <c r="P6" i="1"/>
  <c r="N6" i="1"/>
  <c r="L6" i="1"/>
  <c r="I6" i="1"/>
  <c r="F6" i="1"/>
  <c r="G6" i="1" s="1"/>
  <c r="R6" i="1" s="1"/>
  <c r="P5" i="1"/>
  <c r="N5" i="1"/>
  <c r="L5" i="1"/>
  <c r="I5" i="1"/>
  <c r="J5" i="1" s="1"/>
  <c r="F5" i="1"/>
  <c r="G5" i="1" s="1"/>
  <c r="N4" i="1"/>
  <c r="L4" i="1"/>
  <c r="J4" i="1"/>
  <c r="I4" i="1"/>
  <c r="G4" i="1"/>
  <c r="R4" i="1" s="1"/>
  <c r="F4" i="1"/>
  <c r="P3" i="1"/>
  <c r="N3" i="1"/>
  <c r="L3" i="1"/>
  <c r="J3" i="1"/>
  <c r="I3" i="1"/>
  <c r="G3" i="1"/>
  <c r="R3" i="1" s="1"/>
  <c r="F3" i="1"/>
  <c r="P2" i="1"/>
  <c r="N2" i="1"/>
  <c r="L2" i="1"/>
  <c r="J2" i="1"/>
  <c r="I2" i="1"/>
  <c r="G2" i="1"/>
  <c r="R2" i="1" s="1"/>
  <c r="F2" i="1"/>
  <c r="R5" i="1" l="1"/>
  <c r="R10" i="1"/>
  <c r="R29" i="1"/>
  <c r="R32" i="1"/>
  <c r="R34" i="1"/>
  <c r="R36" i="1"/>
  <c r="R38" i="1"/>
  <c r="R40" i="1"/>
  <c r="R49" i="1"/>
</calcChain>
</file>

<file path=xl/sharedStrings.xml><?xml version="1.0" encoding="utf-8"?>
<sst xmlns="http://schemas.openxmlformats.org/spreadsheetml/2006/main" count="172" uniqueCount="158">
  <si>
    <t>РЕДНИ БРОЈ</t>
  </si>
  <si>
    <t>ПРЕЗИМЕ</t>
  </si>
  <si>
    <t>ИМЕ</t>
  </si>
  <si>
    <t>БРОЈ ИНДЕКСА</t>
  </si>
  <si>
    <t>Присуства укупно</t>
  </si>
  <si>
    <t>Присуства укупно на скали до 100</t>
  </si>
  <si>
    <t>Присуства укупно * 0.05</t>
  </si>
  <si>
    <t>Домаћи рад</t>
  </si>
  <si>
    <t>Домаћи рад на скали до 100</t>
  </si>
  <si>
    <t>Домаћи рад * 0.05</t>
  </si>
  <si>
    <t>Семинарски рад</t>
  </si>
  <si>
    <t>Семинарски рад * 0.25</t>
  </si>
  <si>
    <t>Колоквијум</t>
  </si>
  <si>
    <t>Колоквијум               * 0.25</t>
  </si>
  <si>
    <t>Писмени испит</t>
  </si>
  <si>
    <t>Писмени испит          * 0.4</t>
  </si>
  <si>
    <t>Дебата</t>
  </si>
  <si>
    <t>УКУПНО</t>
  </si>
  <si>
    <t>ОЦЕНА</t>
  </si>
  <si>
    <t>Атлагић</t>
  </si>
  <si>
    <t>Петар</t>
  </si>
  <si>
    <t>2017/0542</t>
  </si>
  <si>
    <t>Бабић</t>
  </si>
  <si>
    <t>Данило</t>
  </si>
  <si>
    <t>2017/0570</t>
  </si>
  <si>
    <t>Беатовић</t>
  </si>
  <si>
    <t>Ана</t>
  </si>
  <si>
    <t>2017/0604</t>
  </si>
  <si>
    <t>Вулетић</t>
  </si>
  <si>
    <t>Теа</t>
  </si>
  <si>
    <t>2016/0538</t>
  </si>
  <si>
    <t>Глишић</t>
  </si>
  <si>
    <t>Тамара</t>
  </si>
  <si>
    <t>2015/0743</t>
  </si>
  <si>
    <t>Дакић</t>
  </si>
  <si>
    <t>Данијела</t>
  </si>
  <si>
    <t>2017/0651</t>
  </si>
  <si>
    <t>Дестани</t>
  </si>
  <si>
    <t>Силвија</t>
  </si>
  <si>
    <t>2015/0685</t>
  </si>
  <si>
    <t>Димитријевић</t>
  </si>
  <si>
    <t>Јована</t>
  </si>
  <si>
    <t>2017/0708</t>
  </si>
  <si>
    <t>Ђаковић</t>
  </si>
  <si>
    <t>2017/0818</t>
  </si>
  <si>
    <t>Ђукановић</t>
  </si>
  <si>
    <t>Милица</t>
  </si>
  <si>
    <t>2017/0564</t>
  </si>
  <si>
    <t>Илић</t>
  </si>
  <si>
    <t>Милош</t>
  </si>
  <si>
    <t>2016/0619</t>
  </si>
  <si>
    <t>Јанковић</t>
  </si>
  <si>
    <t>Иван</t>
  </si>
  <si>
    <t>2017/0794</t>
  </si>
  <si>
    <t>Јевтић</t>
  </si>
  <si>
    <t>Андрија</t>
  </si>
  <si>
    <t>2017/0558</t>
  </si>
  <si>
    <t>Јокић</t>
  </si>
  <si>
    <t>Анђела</t>
  </si>
  <si>
    <t>2014/0854</t>
  </si>
  <si>
    <t>Јоксимовић</t>
  </si>
  <si>
    <t>2017/0689</t>
  </si>
  <si>
    <t>Каличанин</t>
  </si>
  <si>
    <t>Дијана</t>
  </si>
  <si>
    <t>2017/0546</t>
  </si>
  <si>
    <t>Кнежевић</t>
  </si>
  <si>
    <t>Маша</t>
  </si>
  <si>
    <t>2017/0578</t>
  </si>
  <si>
    <t>Ковачевић</t>
  </si>
  <si>
    <t>Саша</t>
  </si>
  <si>
    <t>2017/0787</t>
  </si>
  <si>
    <t>Кузмановић</t>
  </si>
  <si>
    <t>Милан</t>
  </si>
  <si>
    <t>2017/0822</t>
  </si>
  <si>
    <t>Лазаревић</t>
  </si>
  <si>
    <t>Стефан</t>
  </si>
  <si>
    <t>2018/1027</t>
  </si>
  <si>
    <t>Љајић</t>
  </si>
  <si>
    <t>Александра</t>
  </si>
  <si>
    <t>2017/0505</t>
  </si>
  <si>
    <t>Маркагић</t>
  </si>
  <si>
    <t>2017/0683</t>
  </si>
  <si>
    <t>Марковић</t>
  </si>
  <si>
    <t>2016/0513</t>
  </si>
  <si>
    <t>Матијашевић</t>
  </si>
  <si>
    <t>Урош</t>
  </si>
  <si>
    <t>2017/0611</t>
  </si>
  <si>
    <t>Миленковић</t>
  </si>
  <si>
    <t>Јадранка</t>
  </si>
  <si>
    <t>2017/0666</t>
  </si>
  <si>
    <t>Николић</t>
  </si>
  <si>
    <t>Невена</t>
  </si>
  <si>
    <t>2017/0728</t>
  </si>
  <si>
    <t>Окиљевић</t>
  </si>
  <si>
    <t>Бодан</t>
  </si>
  <si>
    <t>2017/0587</t>
  </si>
  <si>
    <t>Павловић</t>
  </si>
  <si>
    <t>Анастасија</t>
  </si>
  <si>
    <t>2017/0565</t>
  </si>
  <si>
    <t>Парезановић</t>
  </si>
  <si>
    <t>Дана</t>
  </si>
  <si>
    <t>2016/0536</t>
  </si>
  <si>
    <t>Пејин</t>
  </si>
  <si>
    <t>Јелена</t>
  </si>
  <si>
    <t>2017/0831</t>
  </si>
  <si>
    <t>Петровић</t>
  </si>
  <si>
    <t>Никола</t>
  </si>
  <si>
    <t>2017/0644</t>
  </si>
  <si>
    <t>Пешић</t>
  </si>
  <si>
    <t>Наталија</t>
  </si>
  <si>
    <t>2016/0829</t>
  </si>
  <si>
    <t>Пешовић</t>
  </si>
  <si>
    <t>Марија</t>
  </si>
  <si>
    <t>2017/0609</t>
  </si>
  <si>
    <t>Поповић</t>
  </si>
  <si>
    <t>Немања</t>
  </si>
  <si>
    <t>2017/0635</t>
  </si>
  <si>
    <t>Тијана</t>
  </si>
  <si>
    <t>2017/0731</t>
  </si>
  <si>
    <t>Радоњић</t>
  </si>
  <si>
    <t>2017/0594</t>
  </si>
  <si>
    <t>Ранковић</t>
  </si>
  <si>
    <t>Вања</t>
  </si>
  <si>
    <t>2017/0602</t>
  </si>
  <si>
    <t>Ива</t>
  </si>
  <si>
    <t>2017/0712</t>
  </si>
  <si>
    <t>Савић</t>
  </si>
  <si>
    <t>2017/0593</t>
  </si>
  <si>
    <t>Симић</t>
  </si>
  <si>
    <t>Исидора</t>
  </si>
  <si>
    <t>2015/0812</t>
  </si>
  <si>
    <t>2017/0652</t>
  </si>
  <si>
    <t>Симеон</t>
  </si>
  <si>
    <t>2017/0675</t>
  </si>
  <si>
    <t>Спаић</t>
  </si>
  <si>
    <t>Момчило</t>
  </si>
  <si>
    <t>2017/0725</t>
  </si>
  <si>
    <t>Сотоница</t>
  </si>
  <si>
    <t>Маја</t>
  </si>
  <si>
    <t>2017/0776</t>
  </si>
  <si>
    <t>Стаменковић</t>
  </si>
  <si>
    <t>2017/0763</t>
  </si>
  <si>
    <t>Тимотијевић</t>
  </si>
  <si>
    <t>2017/0724</t>
  </si>
  <si>
    <t>Токић</t>
  </si>
  <si>
    <t>Милена</t>
  </si>
  <si>
    <t>2017/0673</t>
  </si>
  <si>
    <t>Триван</t>
  </si>
  <si>
    <t>2017/0654</t>
  </si>
  <si>
    <t>Максималан број поена који је било могуће остварити</t>
  </si>
  <si>
    <t xml:space="preserve">Бодови </t>
  </si>
  <si>
    <t xml:space="preserve">0 – 50 </t>
  </si>
  <si>
    <t xml:space="preserve">51 – 60 </t>
  </si>
  <si>
    <t>61 – 70</t>
  </si>
  <si>
    <t>71 – 80</t>
  </si>
  <si>
    <t>81 – 90</t>
  </si>
  <si>
    <t>91 – 100</t>
  </si>
  <si>
    <t xml:space="preserve">Оцена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</si>
</sst>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ndara"/>
      <family val="2"/>
    </font>
    <font>
      <sz val="12"/>
      <color rgb="FF000000"/>
      <name val="Candara"/>
      <family val="2"/>
    </font>
    <font>
      <sz val="12"/>
      <name val="Candara"/>
      <family val="2"/>
    </font>
    <font>
      <b/>
      <sz val="12"/>
      <color rgb="FF000000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zoomScaleNormal="100" workbookViewId="0">
      <pane ySplit="1" topLeftCell="A2" activePane="bottomLeft" state="frozen"/>
      <selection pane="bottomLeft" activeCell="O23" sqref="O23"/>
    </sheetView>
  </sheetViews>
  <sheetFormatPr defaultRowHeight="15" x14ac:dyDescent="0.25"/>
  <cols>
    <col min="1" max="1" width="17.42578125" style="11" customWidth="1"/>
    <col min="2" max="3" width="18.140625" style="11" customWidth="1"/>
    <col min="4" max="4" width="18.42578125" style="11" customWidth="1"/>
    <col min="5" max="5" width="18.140625" style="11" customWidth="1"/>
    <col min="6" max="6" width="18.140625" style="11" hidden="1" customWidth="1"/>
    <col min="7" max="7" width="18.42578125" style="11" customWidth="1"/>
    <col min="8" max="8" width="18.28515625" style="11" customWidth="1"/>
    <col min="9" max="9" width="18.140625" style="11" hidden="1" customWidth="1"/>
    <col min="10" max="10" width="18.140625" style="11" customWidth="1"/>
    <col min="11" max="11" width="18.28515625" style="11" customWidth="1"/>
    <col min="12" max="12" width="18.140625" style="11" customWidth="1"/>
    <col min="13" max="13" width="18.28515625" style="11" customWidth="1"/>
    <col min="14" max="15" width="18.42578125" style="11" customWidth="1"/>
    <col min="16" max="16" width="18.28515625" style="11" customWidth="1"/>
    <col min="17" max="19" width="9.140625" style="11"/>
  </cols>
  <sheetData>
    <row r="1" spans="1:19" s="16" customFormat="1" ht="47.2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  <c r="I1" s="14" t="s">
        <v>8</v>
      </c>
      <c r="J1" s="15" t="s">
        <v>9</v>
      </c>
      <c r="K1" s="14" t="s">
        <v>10</v>
      </c>
      <c r="L1" s="15" t="s">
        <v>11</v>
      </c>
      <c r="M1" s="14" t="s">
        <v>12</v>
      </c>
      <c r="N1" s="15" t="s">
        <v>13</v>
      </c>
      <c r="O1" s="14" t="s">
        <v>14</v>
      </c>
      <c r="P1" s="15" t="s">
        <v>15</v>
      </c>
      <c r="Q1" s="15" t="s">
        <v>16</v>
      </c>
      <c r="R1" s="15" t="s">
        <v>17</v>
      </c>
      <c r="S1" s="15" t="s">
        <v>18</v>
      </c>
    </row>
    <row r="2" spans="1:19" ht="15.75" x14ac:dyDescent="0.25">
      <c r="A2" s="2">
        <v>1</v>
      </c>
      <c r="B2" s="3" t="s">
        <v>19</v>
      </c>
      <c r="C2" s="4" t="s">
        <v>20</v>
      </c>
      <c r="D2" s="3" t="s">
        <v>21</v>
      </c>
      <c r="E2" s="5">
        <v>13</v>
      </c>
      <c r="F2" s="5">
        <f>E2*4</f>
        <v>52</v>
      </c>
      <c r="G2" s="5">
        <f>F2*0.05</f>
        <v>2.6</v>
      </c>
      <c r="H2" s="2">
        <v>5</v>
      </c>
      <c r="I2" s="6">
        <f>H2*20</f>
        <v>100</v>
      </c>
      <c r="J2" s="5">
        <f>I2*0.05</f>
        <v>5</v>
      </c>
      <c r="K2" s="5">
        <v>100</v>
      </c>
      <c r="L2" s="5">
        <f>K2*0.25</f>
        <v>25</v>
      </c>
      <c r="M2" s="7">
        <v>88</v>
      </c>
      <c r="N2" s="5">
        <f>M2*0.25</f>
        <v>22</v>
      </c>
      <c r="O2" s="5">
        <v>80</v>
      </c>
      <c r="P2" s="5">
        <f>O2*0.4</f>
        <v>32</v>
      </c>
      <c r="Q2" s="5">
        <v>1</v>
      </c>
      <c r="R2" s="5">
        <f>G2+J2+L2+N2+P2+Q2</f>
        <v>87.6</v>
      </c>
      <c r="S2" s="8">
        <v>9</v>
      </c>
    </row>
    <row r="3" spans="1:19" ht="15.75" x14ac:dyDescent="0.25">
      <c r="A3" s="2">
        <v>2</v>
      </c>
      <c r="B3" s="3" t="s">
        <v>22</v>
      </c>
      <c r="C3" s="4" t="s">
        <v>23</v>
      </c>
      <c r="D3" s="3" t="s">
        <v>24</v>
      </c>
      <c r="E3" s="5">
        <v>6</v>
      </c>
      <c r="F3" s="5">
        <f>E3*4</f>
        <v>24</v>
      </c>
      <c r="G3" s="5">
        <f t="shared" ref="G3:G49" si="0">F3*0.05</f>
        <v>1.2000000000000002</v>
      </c>
      <c r="H3" s="2"/>
      <c r="I3" s="6">
        <f t="shared" ref="I3:I49" si="1">H3*20</f>
        <v>0</v>
      </c>
      <c r="J3" s="5">
        <f t="shared" ref="J3:J49" si="2">I3*0.05</f>
        <v>0</v>
      </c>
      <c r="K3" s="5">
        <v>90</v>
      </c>
      <c r="L3" s="5">
        <f t="shared" ref="L3:L49" si="3">K3*0.25</f>
        <v>22.5</v>
      </c>
      <c r="M3" s="7">
        <v>78</v>
      </c>
      <c r="N3" s="5">
        <f t="shared" ref="N3:N49" si="4">M3*0.25</f>
        <v>19.5</v>
      </c>
      <c r="O3" s="5">
        <v>75</v>
      </c>
      <c r="P3" s="5">
        <f t="shared" ref="P3:P49" si="5">O3*0.4</f>
        <v>30</v>
      </c>
      <c r="Q3" s="5">
        <v>3</v>
      </c>
      <c r="R3" s="5">
        <f t="shared" ref="R3:R49" si="6">G3+J3+L3+N3+P3+Q3</f>
        <v>76.2</v>
      </c>
      <c r="S3" s="5">
        <v>8</v>
      </c>
    </row>
    <row r="4" spans="1:19" ht="15.75" x14ac:dyDescent="0.25">
      <c r="A4" s="2">
        <v>3</v>
      </c>
      <c r="B4" s="3" t="s">
        <v>25</v>
      </c>
      <c r="C4" s="4" t="s">
        <v>26</v>
      </c>
      <c r="D4" s="3" t="s">
        <v>27</v>
      </c>
      <c r="E4" s="5">
        <v>6</v>
      </c>
      <c r="F4" s="5">
        <f t="shared" ref="F4:F49" si="7">E4*4</f>
        <v>24</v>
      </c>
      <c r="G4" s="5">
        <f t="shared" si="0"/>
        <v>1.2000000000000002</v>
      </c>
      <c r="H4" s="2">
        <v>4</v>
      </c>
      <c r="I4" s="6">
        <f t="shared" si="1"/>
        <v>80</v>
      </c>
      <c r="J4" s="5">
        <f t="shared" si="2"/>
        <v>4</v>
      </c>
      <c r="K4" s="5">
        <v>90</v>
      </c>
      <c r="L4" s="5">
        <f t="shared" si="3"/>
        <v>22.5</v>
      </c>
      <c r="M4" s="7">
        <v>96</v>
      </c>
      <c r="N4" s="5">
        <f t="shared" si="4"/>
        <v>24</v>
      </c>
      <c r="O4" s="5"/>
      <c r="P4" s="5"/>
      <c r="Q4" s="5"/>
      <c r="R4" s="5">
        <f t="shared" si="6"/>
        <v>51.7</v>
      </c>
      <c r="S4" s="5"/>
    </row>
    <row r="5" spans="1:19" ht="15.75" x14ac:dyDescent="0.25">
      <c r="A5" s="2">
        <v>4</v>
      </c>
      <c r="B5" s="3" t="s">
        <v>28</v>
      </c>
      <c r="C5" s="4" t="s">
        <v>29</v>
      </c>
      <c r="D5" s="3" t="s">
        <v>30</v>
      </c>
      <c r="E5" s="5">
        <v>3</v>
      </c>
      <c r="F5" s="5">
        <f t="shared" si="7"/>
        <v>12</v>
      </c>
      <c r="G5" s="5">
        <f t="shared" si="0"/>
        <v>0.60000000000000009</v>
      </c>
      <c r="H5" s="2">
        <v>4</v>
      </c>
      <c r="I5" s="6">
        <f t="shared" si="1"/>
        <v>80</v>
      </c>
      <c r="J5" s="5">
        <f t="shared" si="2"/>
        <v>4</v>
      </c>
      <c r="K5" s="5">
        <v>90</v>
      </c>
      <c r="L5" s="5">
        <f t="shared" si="3"/>
        <v>22.5</v>
      </c>
      <c r="M5" s="7">
        <v>60</v>
      </c>
      <c r="N5" s="5">
        <f t="shared" si="4"/>
        <v>15</v>
      </c>
      <c r="O5" s="5">
        <v>70</v>
      </c>
      <c r="P5" s="5">
        <f t="shared" si="5"/>
        <v>28</v>
      </c>
      <c r="Q5" s="5"/>
      <c r="R5" s="5">
        <f t="shared" si="6"/>
        <v>70.099999999999994</v>
      </c>
      <c r="S5" s="5">
        <v>8</v>
      </c>
    </row>
    <row r="6" spans="1:19" ht="15.75" x14ac:dyDescent="0.25">
      <c r="A6" s="2">
        <v>5</v>
      </c>
      <c r="B6" s="3" t="s">
        <v>31</v>
      </c>
      <c r="C6" s="4" t="s">
        <v>32</v>
      </c>
      <c r="D6" s="3" t="s">
        <v>33</v>
      </c>
      <c r="E6" s="5">
        <v>10</v>
      </c>
      <c r="F6" s="5">
        <f t="shared" si="7"/>
        <v>40</v>
      </c>
      <c r="G6" s="5">
        <f t="shared" si="0"/>
        <v>2</v>
      </c>
      <c r="H6" s="2"/>
      <c r="I6" s="6">
        <f t="shared" si="1"/>
        <v>0</v>
      </c>
      <c r="J6" s="5"/>
      <c r="K6" s="5">
        <v>100</v>
      </c>
      <c r="L6" s="5">
        <f t="shared" si="3"/>
        <v>25</v>
      </c>
      <c r="M6" s="7">
        <v>68</v>
      </c>
      <c r="N6" s="5">
        <f t="shared" si="4"/>
        <v>17</v>
      </c>
      <c r="O6" s="5">
        <v>70</v>
      </c>
      <c r="P6" s="5">
        <f t="shared" si="5"/>
        <v>28</v>
      </c>
      <c r="Q6" s="5"/>
      <c r="R6" s="5">
        <f t="shared" si="6"/>
        <v>72</v>
      </c>
      <c r="S6" s="5">
        <v>8</v>
      </c>
    </row>
    <row r="7" spans="1:19" ht="15.75" x14ac:dyDescent="0.25">
      <c r="A7" s="2">
        <v>6</v>
      </c>
      <c r="B7" s="3" t="s">
        <v>34</v>
      </c>
      <c r="C7" s="4" t="s">
        <v>35</v>
      </c>
      <c r="D7" s="3" t="s">
        <v>36</v>
      </c>
      <c r="E7" s="5">
        <v>4</v>
      </c>
      <c r="F7" s="5">
        <f t="shared" si="7"/>
        <v>16</v>
      </c>
      <c r="G7" s="5">
        <f t="shared" si="0"/>
        <v>0.8</v>
      </c>
      <c r="H7" s="2">
        <v>4</v>
      </c>
      <c r="I7" s="6">
        <f t="shared" si="1"/>
        <v>80</v>
      </c>
      <c r="J7" s="5">
        <f t="shared" si="2"/>
        <v>4</v>
      </c>
      <c r="K7" s="5">
        <v>100</v>
      </c>
      <c r="L7" s="5">
        <f t="shared" si="3"/>
        <v>25</v>
      </c>
      <c r="M7" s="7">
        <v>40</v>
      </c>
      <c r="N7" s="5">
        <f t="shared" si="4"/>
        <v>10</v>
      </c>
      <c r="O7" s="5">
        <v>65</v>
      </c>
      <c r="P7" s="5">
        <f t="shared" si="5"/>
        <v>26</v>
      </c>
      <c r="Q7" s="5"/>
      <c r="R7" s="5">
        <f t="shared" si="6"/>
        <v>65.8</v>
      </c>
      <c r="S7" s="5">
        <v>7</v>
      </c>
    </row>
    <row r="8" spans="1:19" ht="15.75" x14ac:dyDescent="0.25">
      <c r="A8" s="2">
        <v>7</v>
      </c>
      <c r="B8" s="3" t="s">
        <v>37</v>
      </c>
      <c r="C8" s="4" t="s">
        <v>38</v>
      </c>
      <c r="D8" s="3" t="s">
        <v>39</v>
      </c>
      <c r="E8" s="5">
        <v>8</v>
      </c>
      <c r="F8" s="5">
        <f t="shared" si="7"/>
        <v>32</v>
      </c>
      <c r="G8" s="5">
        <f t="shared" si="0"/>
        <v>1.6</v>
      </c>
      <c r="H8" s="2">
        <v>3</v>
      </c>
      <c r="I8" s="6">
        <f t="shared" si="1"/>
        <v>60</v>
      </c>
      <c r="J8" s="5">
        <f t="shared" si="2"/>
        <v>3</v>
      </c>
      <c r="K8" s="5">
        <v>100</v>
      </c>
      <c r="L8" s="5">
        <f t="shared" si="3"/>
        <v>25</v>
      </c>
      <c r="M8" s="7">
        <v>88</v>
      </c>
      <c r="N8" s="5">
        <f t="shared" si="4"/>
        <v>22</v>
      </c>
      <c r="O8" s="5">
        <v>95</v>
      </c>
      <c r="P8" s="5">
        <f t="shared" si="5"/>
        <v>38</v>
      </c>
      <c r="Q8" s="5"/>
      <c r="R8" s="5">
        <f t="shared" si="6"/>
        <v>89.6</v>
      </c>
      <c r="S8" s="5">
        <v>10</v>
      </c>
    </row>
    <row r="9" spans="1:19" ht="15.75" x14ac:dyDescent="0.25">
      <c r="A9" s="2">
        <v>8</v>
      </c>
      <c r="B9" s="3" t="s">
        <v>40</v>
      </c>
      <c r="C9" s="4" t="s">
        <v>41</v>
      </c>
      <c r="D9" s="3" t="s">
        <v>42</v>
      </c>
      <c r="E9" s="5">
        <v>12</v>
      </c>
      <c r="F9" s="5">
        <f t="shared" si="7"/>
        <v>48</v>
      </c>
      <c r="G9" s="5">
        <f t="shared" si="0"/>
        <v>2.4000000000000004</v>
      </c>
      <c r="H9" s="2">
        <v>4</v>
      </c>
      <c r="I9" s="6">
        <f t="shared" si="1"/>
        <v>80</v>
      </c>
      <c r="J9" s="5">
        <f t="shared" si="2"/>
        <v>4</v>
      </c>
      <c r="K9" s="5">
        <v>100</v>
      </c>
      <c r="L9" s="5">
        <f t="shared" si="3"/>
        <v>25</v>
      </c>
      <c r="M9" s="7">
        <v>93</v>
      </c>
      <c r="N9" s="5">
        <f t="shared" si="4"/>
        <v>23.25</v>
      </c>
      <c r="O9" s="5"/>
      <c r="P9" s="5"/>
      <c r="Q9" s="5"/>
      <c r="R9" s="5">
        <f t="shared" si="6"/>
        <v>54.65</v>
      </c>
      <c r="S9" s="5"/>
    </row>
    <row r="10" spans="1:19" ht="15.75" x14ac:dyDescent="0.25">
      <c r="A10" s="2">
        <v>9</v>
      </c>
      <c r="B10" s="3" t="s">
        <v>43</v>
      </c>
      <c r="C10" s="4" t="s">
        <v>32</v>
      </c>
      <c r="D10" s="3" t="s">
        <v>44</v>
      </c>
      <c r="E10" s="5">
        <v>5</v>
      </c>
      <c r="F10" s="5">
        <f t="shared" si="7"/>
        <v>20</v>
      </c>
      <c r="G10" s="5">
        <f t="shared" si="0"/>
        <v>1</v>
      </c>
      <c r="H10" s="2">
        <v>4</v>
      </c>
      <c r="I10" s="6">
        <f t="shared" si="1"/>
        <v>80</v>
      </c>
      <c r="J10" s="5">
        <f t="shared" si="2"/>
        <v>4</v>
      </c>
      <c r="K10" s="5">
        <v>100</v>
      </c>
      <c r="L10" s="5">
        <f t="shared" si="3"/>
        <v>25</v>
      </c>
      <c r="M10" s="7">
        <v>90</v>
      </c>
      <c r="N10" s="5">
        <f t="shared" si="4"/>
        <v>22.5</v>
      </c>
      <c r="O10" s="5"/>
      <c r="P10" s="5"/>
      <c r="Q10" s="5"/>
      <c r="R10" s="5">
        <f t="shared" si="6"/>
        <v>52.5</v>
      </c>
      <c r="S10" s="5"/>
    </row>
    <row r="11" spans="1:19" ht="15.75" x14ac:dyDescent="0.25">
      <c r="A11" s="2">
        <v>10</v>
      </c>
      <c r="B11" s="3" t="s">
        <v>45</v>
      </c>
      <c r="C11" s="4" t="s">
        <v>46</v>
      </c>
      <c r="D11" s="3" t="s">
        <v>47</v>
      </c>
      <c r="E11" s="5">
        <v>9</v>
      </c>
      <c r="F11" s="5">
        <f t="shared" si="7"/>
        <v>36</v>
      </c>
      <c r="G11" s="5">
        <f t="shared" si="0"/>
        <v>1.8</v>
      </c>
      <c r="H11" s="2">
        <v>5</v>
      </c>
      <c r="I11" s="6">
        <f t="shared" si="1"/>
        <v>100</v>
      </c>
      <c r="J11" s="5">
        <f t="shared" si="2"/>
        <v>5</v>
      </c>
      <c r="K11" s="5">
        <v>100</v>
      </c>
      <c r="L11" s="5">
        <f t="shared" si="3"/>
        <v>25</v>
      </c>
      <c r="M11" s="7">
        <v>100</v>
      </c>
      <c r="N11" s="5">
        <f t="shared" si="4"/>
        <v>25</v>
      </c>
      <c r="O11" s="5">
        <v>93</v>
      </c>
      <c r="P11" s="5">
        <f t="shared" si="5"/>
        <v>37.200000000000003</v>
      </c>
      <c r="Q11" s="5"/>
      <c r="R11" s="5">
        <f t="shared" si="6"/>
        <v>94</v>
      </c>
      <c r="S11" s="5">
        <v>10</v>
      </c>
    </row>
    <row r="12" spans="1:19" ht="15.75" x14ac:dyDescent="0.25">
      <c r="A12" s="2">
        <v>11</v>
      </c>
      <c r="B12" s="3" t="s">
        <v>48</v>
      </c>
      <c r="C12" s="4" t="s">
        <v>49</v>
      </c>
      <c r="D12" s="3" t="s">
        <v>50</v>
      </c>
      <c r="E12" s="5">
        <v>1</v>
      </c>
      <c r="F12" s="5">
        <f t="shared" si="7"/>
        <v>4</v>
      </c>
      <c r="G12" s="5">
        <f t="shared" si="0"/>
        <v>0.2</v>
      </c>
      <c r="H12" s="2"/>
      <c r="I12" s="6">
        <f t="shared" si="1"/>
        <v>0</v>
      </c>
      <c r="J12" s="5"/>
      <c r="K12" s="5">
        <v>80</v>
      </c>
      <c r="L12" s="5">
        <f t="shared" si="3"/>
        <v>20</v>
      </c>
      <c r="M12" s="8">
        <v>70</v>
      </c>
      <c r="N12" s="5">
        <f t="shared" si="4"/>
        <v>17.5</v>
      </c>
      <c r="O12" s="5"/>
      <c r="P12" s="5"/>
      <c r="Q12" s="5"/>
      <c r="R12" s="5">
        <f t="shared" si="6"/>
        <v>37.700000000000003</v>
      </c>
      <c r="S12" s="5"/>
    </row>
    <row r="13" spans="1:19" ht="15.75" x14ac:dyDescent="0.25">
      <c r="A13" s="2">
        <v>12</v>
      </c>
      <c r="B13" s="3" t="s">
        <v>51</v>
      </c>
      <c r="C13" s="4" t="s">
        <v>52</v>
      </c>
      <c r="D13" s="3" t="s">
        <v>53</v>
      </c>
      <c r="E13" s="5">
        <v>10</v>
      </c>
      <c r="F13" s="5">
        <f t="shared" si="7"/>
        <v>40</v>
      </c>
      <c r="G13" s="5">
        <f t="shared" si="0"/>
        <v>2</v>
      </c>
      <c r="H13" s="2">
        <v>5</v>
      </c>
      <c r="I13" s="6">
        <f t="shared" si="1"/>
        <v>100</v>
      </c>
      <c r="J13" s="5">
        <f t="shared" si="2"/>
        <v>5</v>
      </c>
      <c r="K13" s="5">
        <v>85</v>
      </c>
      <c r="L13" s="5">
        <f t="shared" si="3"/>
        <v>21.25</v>
      </c>
      <c r="M13" s="7">
        <v>78</v>
      </c>
      <c r="N13" s="5">
        <f t="shared" si="4"/>
        <v>19.5</v>
      </c>
      <c r="O13" s="5">
        <v>73</v>
      </c>
      <c r="P13" s="5">
        <f t="shared" si="5"/>
        <v>29.200000000000003</v>
      </c>
      <c r="Q13" s="5"/>
      <c r="R13" s="5">
        <f t="shared" si="6"/>
        <v>76.95</v>
      </c>
      <c r="S13" s="5">
        <v>8</v>
      </c>
    </row>
    <row r="14" spans="1:19" ht="15.75" x14ac:dyDescent="0.25">
      <c r="A14" s="2">
        <v>13</v>
      </c>
      <c r="B14" s="3" t="s">
        <v>54</v>
      </c>
      <c r="C14" s="4" t="s">
        <v>55</v>
      </c>
      <c r="D14" s="3" t="s">
        <v>56</v>
      </c>
      <c r="E14" s="5">
        <v>21</v>
      </c>
      <c r="F14" s="5">
        <f t="shared" si="7"/>
        <v>84</v>
      </c>
      <c r="G14" s="5">
        <f t="shared" si="0"/>
        <v>4.2</v>
      </c>
      <c r="H14" s="2">
        <v>5</v>
      </c>
      <c r="I14" s="6">
        <f t="shared" si="1"/>
        <v>100</v>
      </c>
      <c r="J14" s="5">
        <f t="shared" si="2"/>
        <v>5</v>
      </c>
      <c r="K14" s="5">
        <v>85</v>
      </c>
      <c r="L14" s="5">
        <f t="shared" si="3"/>
        <v>21.25</v>
      </c>
      <c r="M14" s="7">
        <v>90</v>
      </c>
      <c r="N14" s="5">
        <f t="shared" si="4"/>
        <v>22.5</v>
      </c>
      <c r="O14" s="5">
        <v>93</v>
      </c>
      <c r="P14" s="5">
        <f t="shared" si="5"/>
        <v>37.200000000000003</v>
      </c>
      <c r="Q14" s="5">
        <v>1</v>
      </c>
      <c r="R14" s="5">
        <f t="shared" si="6"/>
        <v>91.15</v>
      </c>
      <c r="S14" s="5">
        <v>10</v>
      </c>
    </row>
    <row r="15" spans="1:19" ht="15.75" x14ac:dyDescent="0.25">
      <c r="A15" s="2">
        <v>14</v>
      </c>
      <c r="B15" s="3" t="s">
        <v>57</v>
      </c>
      <c r="C15" s="4" t="s">
        <v>58</v>
      </c>
      <c r="D15" s="3" t="s">
        <v>59</v>
      </c>
      <c r="E15" s="5"/>
      <c r="F15" s="5">
        <f t="shared" si="7"/>
        <v>0</v>
      </c>
      <c r="G15" s="5"/>
      <c r="H15" s="2"/>
      <c r="I15" s="6">
        <f t="shared" si="1"/>
        <v>0</v>
      </c>
      <c r="J15" s="5"/>
      <c r="K15" s="5"/>
      <c r="L15" s="5"/>
      <c r="M15" s="7"/>
      <c r="N15" s="5"/>
      <c r="O15" s="5"/>
      <c r="P15" s="5"/>
      <c r="Q15" s="5"/>
      <c r="R15" s="5"/>
      <c r="S15" s="5"/>
    </row>
    <row r="16" spans="1:19" ht="15.75" x14ac:dyDescent="0.25">
      <c r="A16" s="2">
        <v>15</v>
      </c>
      <c r="B16" s="3" t="s">
        <v>60</v>
      </c>
      <c r="C16" s="4" t="s">
        <v>46</v>
      </c>
      <c r="D16" s="3" t="s">
        <v>61</v>
      </c>
      <c r="E16" s="5">
        <v>9</v>
      </c>
      <c r="F16" s="5">
        <f t="shared" si="7"/>
        <v>36</v>
      </c>
      <c r="G16" s="5">
        <f t="shared" si="0"/>
        <v>1.8</v>
      </c>
      <c r="H16" s="2">
        <v>4</v>
      </c>
      <c r="I16" s="6">
        <f t="shared" si="1"/>
        <v>80</v>
      </c>
      <c r="J16" s="5">
        <f t="shared" si="2"/>
        <v>4</v>
      </c>
      <c r="K16" s="5">
        <v>90</v>
      </c>
      <c r="L16" s="5">
        <f t="shared" si="3"/>
        <v>22.5</v>
      </c>
      <c r="M16" s="7">
        <v>50</v>
      </c>
      <c r="N16" s="5">
        <f t="shared" si="4"/>
        <v>12.5</v>
      </c>
      <c r="O16" s="5"/>
      <c r="P16" s="5"/>
      <c r="Q16" s="5">
        <v>2</v>
      </c>
      <c r="R16" s="5">
        <f t="shared" si="6"/>
        <v>42.8</v>
      </c>
      <c r="S16" s="5"/>
    </row>
    <row r="17" spans="1:19" ht="15.75" x14ac:dyDescent="0.25">
      <c r="A17" s="2">
        <v>16</v>
      </c>
      <c r="B17" s="3" t="s">
        <v>62</v>
      </c>
      <c r="C17" s="4" t="s">
        <v>63</v>
      </c>
      <c r="D17" s="3" t="s">
        <v>64</v>
      </c>
      <c r="E17" s="5">
        <v>9</v>
      </c>
      <c r="F17" s="5">
        <f t="shared" si="7"/>
        <v>36</v>
      </c>
      <c r="G17" s="5">
        <f t="shared" si="0"/>
        <v>1.8</v>
      </c>
      <c r="H17" s="2">
        <v>4</v>
      </c>
      <c r="I17" s="6">
        <f t="shared" si="1"/>
        <v>80</v>
      </c>
      <c r="J17" s="5">
        <f t="shared" si="2"/>
        <v>4</v>
      </c>
      <c r="K17" s="5">
        <v>90</v>
      </c>
      <c r="L17" s="5">
        <f t="shared" si="3"/>
        <v>22.5</v>
      </c>
      <c r="M17" s="7">
        <v>98</v>
      </c>
      <c r="N17" s="5">
        <f t="shared" si="4"/>
        <v>24.5</v>
      </c>
      <c r="O17" s="5">
        <v>78</v>
      </c>
      <c r="P17" s="5">
        <f t="shared" si="5"/>
        <v>31.200000000000003</v>
      </c>
      <c r="Q17" s="5"/>
      <c r="R17" s="5">
        <f t="shared" si="6"/>
        <v>84</v>
      </c>
      <c r="S17" s="5">
        <v>8</v>
      </c>
    </row>
    <row r="18" spans="1:19" ht="15.75" x14ac:dyDescent="0.25">
      <c r="A18" s="2">
        <v>17</v>
      </c>
      <c r="B18" s="3" t="s">
        <v>65</v>
      </c>
      <c r="C18" s="4" t="s">
        <v>66</v>
      </c>
      <c r="D18" s="3" t="s">
        <v>67</v>
      </c>
      <c r="E18" s="5">
        <v>20</v>
      </c>
      <c r="F18" s="5">
        <f t="shared" si="7"/>
        <v>80</v>
      </c>
      <c r="G18" s="5">
        <f t="shared" si="0"/>
        <v>4</v>
      </c>
      <c r="H18" s="2">
        <v>4</v>
      </c>
      <c r="I18" s="6">
        <f t="shared" si="1"/>
        <v>80</v>
      </c>
      <c r="J18" s="5">
        <f t="shared" si="2"/>
        <v>4</v>
      </c>
      <c r="K18" s="5">
        <v>90</v>
      </c>
      <c r="L18" s="5">
        <f t="shared" si="3"/>
        <v>22.5</v>
      </c>
      <c r="M18" s="7">
        <v>94</v>
      </c>
      <c r="N18" s="5">
        <f t="shared" si="4"/>
        <v>23.5</v>
      </c>
      <c r="O18" s="5">
        <v>83</v>
      </c>
      <c r="P18" s="5">
        <f t="shared" si="5"/>
        <v>33.200000000000003</v>
      </c>
      <c r="Q18" s="5">
        <v>3</v>
      </c>
      <c r="R18" s="5">
        <f t="shared" si="6"/>
        <v>90.2</v>
      </c>
      <c r="S18" s="5">
        <v>10</v>
      </c>
    </row>
    <row r="19" spans="1:19" ht="15.75" x14ac:dyDescent="0.25">
      <c r="A19" s="2">
        <v>18</v>
      </c>
      <c r="B19" s="3" t="s">
        <v>68</v>
      </c>
      <c r="C19" s="4" t="s">
        <v>69</v>
      </c>
      <c r="D19" s="3" t="s">
        <v>70</v>
      </c>
      <c r="E19" s="5">
        <v>10</v>
      </c>
      <c r="F19" s="5">
        <f t="shared" si="7"/>
        <v>40</v>
      </c>
      <c r="G19" s="5">
        <f t="shared" si="0"/>
        <v>2</v>
      </c>
      <c r="H19" s="2">
        <v>5</v>
      </c>
      <c r="I19" s="6">
        <f t="shared" si="1"/>
        <v>100</v>
      </c>
      <c r="J19" s="5">
        <f t="shared" si="2"/>
        <v>5</v>
      </c>
      <c r="K19" s="5">
        <v>100</v>
      </c>
      <c r="L19" s="5">
        <f t="shared" si="3"/>
        <v>25</v>
      </c>
      <c r="M19" s="7">
        <v>86</v>
      </c>
      <c r="N19" s="5">
        <f t="shared" si="4"/>
        <v>21.5</v>
      </c>
      <c r="O19" s="5"/>
      <c r="P19" s="5"/>
      <c r="Q19" s="5"/>
      <c r="R19" s="5">
        <f t="shared" si="6"/>
        <v>53.5</v>
      </c>
      <c r="S19" s="5"/>
    </row>
    <row r="20" spans="1:19" ht="15.75" x14ac:dyDescent="0.25">
      <c r="A20" s="2">
        <v>19</v>
      </c>
      <c r="B20" s="3" t="s">
        <v>71</v>
      </c>
      <c r="C20" s="4" t="s">
        <v>72</v>
      </c>
      <c r="D20" s="3" t="s">
        <v>73</v>
      </c>
      <c r="E20" s="5">
        <v>15</v>
      </c>
      <c r="F20" s="5">
        <f t="shared" si="7"/>
        <v>60</v>
      </c>
      <c r="G20" s="5">
        <f t="shared" si="0"/>
        <v>3</v>
      </c>
      <c r="H20" s="5">
        <v>5</v>
      </c>
      <c r="I20" s="6">
        <f t="shared" si="1"/>
        <v>100</v>
      </c>
      <c r="J20" s="5">
        <f t="shared" si="2"/>
        <v>5</v>
      </c>
      <c r="K20" s="5">
        <v>90</v>
      </c>
      <c r="L20" s="5">
        <f t="shared" si="3"/>
        <v>22.5</v>
      </c>
      <c r="M20" s="5">
        <v>54</v>
      </c>
      <c r="N20" s="5">
        <f t="shared" si="4"/>
        <v>13.5</v>
      </c>
      <c r="O20" s="5"/>
      <c r="P20" s="5"/>
      <c r="Q20" s="5">
        <v>1</v>
      </c>
      <c r="R20" s="5">
        <f t="shared" si="6"/>
        <v>45</v>
      </c>
      <c r="S20" s="5"/>
    </row>
    <row r="21" spans="1:19" ht="15.75" x14ac:dyDescent="0.25">
      <c r="A21" s="2">
        <v>20</v>
      </c>
      <c r="B21" s="3" t="s">
        <v>74</v>
      </c>
      <c r="C21" s="4" t="s">
        <v>75</v>
      </c>
      <c r="D21" s="3" t="s">
        <v>76</v>
      </c>
      <c r="E21" s="5">
        <v>10</v>
      </c>
      <c r="F21" s="5">
        <f t="shared" si="7"/>
        <v>40</v>
      </c>
      <c r="G21" s="5">
        <f t="shared" si="0"/>
        <v>2</v>
      </c>
      <c r="H21" s="2">
        <v>3</v>
      </c>
      <c r="I21" s="6">
        <f t="shared" si="1"/>
        <v>60</v>
      </c>
      <c r="J21" s="5">
        <f t="shared" si="2"/>
        <v>3</v>
      </c>
      <c r="K21" s="5">
        <v>90</v>
      </c>
      <c r="L21" s="5">
        <f t="shared" si="3"/>
        <v>22.5</v>
      </c>
      <c r="M21" s="7">
        <v>72</v>
      </c>
      <c r="N21" s="5">
        <f t="shared" si="4"/>
        <v>18</v>
      </c>
      <c r="O21" s="5"/>
      <c r="P21" s="5"/>
      <c r="Q21" s="5">
        <v>3</v>
      </c>
      <c r="R21" s="5">
        <f t="shared" si="6"/>
        <v>48.5</v>
      </c>
      <c r="S21" s="5"/>
    </row>
    <row r="22" spans="1:19" ht="15.75" x14ac:dyDescent="0.25">
      <c r="A22" s="2">
        <v>21</v>
      </c>
      <c r="B22" s="3" t="s">
        <v>77</v>
      </c>
      <c r="C22" s="4" t="s">
        <v>78</v>
      </c>
      <c r="D22" s="3" t="s">
        <v>79</v>
      </c>
      <c r="E22" s="5">
        <v>7</v>
      </c>
      <c r="F22" s="5">
        <f t="shared" si="7"/>
        <v>28</v>
      </c>
      <c r="G22" s="5">
        <f t="shared" si="0"/>
        <v>1.4000000000000001</v>
      </c>
      <c r="H22" s="2">
        <v>4</v>
      </c>
      <c r="I22" s="6">
        <f t="shared" si="1"/>
        <v>80</v>
      </c>
      <c r="J22" s="5">
        <f t="shared" si="2"/>
        <v>4</v>
      </c>
      <c r="K22" s="5">
        <v>90</v>
      </c>
      <c r="L22" s="5">
        <f t="shared" si="3"/>
        <v>22.5</v>
      </c>
      <c r="M22" s="7">
        <v>80</v>
      </c>
      <c r="N22" s="5">
        <f t="shared" si="4"/>
        <v>20</v>
      </c>
      <c r="O22" s="5"/>
      <c r="P22" s="5"/>
      <c r="Q22" s="5">
        <v>2</v>
      </c>
      <c r="R22" s="5">
        <f t="shared" si="6"/>
        <v>49.9</v>
      </c>
      <c r="S22" s="5"/>
    </row>
    <row r="23" spans="1:19" ht="15.75" x14ac:dyDescent="0.25">
      <c r="A23" s="2">
        <v>22</v>
      </c>
      <c r="B23" s="3" t="s">
        <v>80</v>
      </c>
      <c r="C23" s="4" t="s">
        <v>78</v>
      </c>
      <c r="D23" s="3" t="s">
        <v>81</v>
      </c>
      <c r="E23" s="5">
        <v>9</v>
      </c>
      <c r="F23" s="5">
        <f t="shared" si="7"/>
        <v>36</v>
      </c>
      <c r="G23" s="5">
        <f t="shared" si="0"/>
        <v>1.8</v>
      </c>
      <c r="H23" s="2">
        <v>4</v>
      </c>
      <c r="I23" s="6">
        <f t="shared" si="1"/>
        <v>80</v>
      </c>
      <c r="J23" s="5">
        <f t="shared" si="2"/>
        <v>4</v>
      </c>
      <c r="K23" s="5">
        <v>75</v>
      </c>
      <c r="L23" s="5">
        <f t="shared" si="3"/>
        <v>18.75</v>
      </c>
      <c r="M23" s="7">
        <v>84</v>
      </c>
      <c r="N23" s="5">
        <f t="shared" si="4"/>
        <v>21</v>
      </c>
      <c r="O23" s="5">
        <v>75</v>
      </c>
      <c r="P23" s="5">
        <f t="shared" si="5"/>
        <v>30</v>
      </c>
      <c r="Q23" s="5"/>
      <c r="R23" s="5">
        <f t="shared" si="6"/>
        <v>75.55</v>
      </c>
      <c r="S23" s="5">
        <v>8</v>
      </c>
    </row>
    <row r="24" spans="1:19" ht="15.75" x14ac:dyDescent="0.25">
      <c r="A24" s="2">
        <v>23</v>
      </c>
      <c r="B24" s="3" t="s">
        <v>82</v>
      </c>
      <c r="C24" s="4" t="s">
        <v>26</v>
      </c>
      <c r="D24" s="3" t="s">
        <v>83</v>
      </c>
      <c r="E24" s="5"/>
      <c r="F24" s="5">
        <f t="shared" si="7"/>
        <v>0</v>
      </c>
      <c r="G24" s="5"/>
      <c r="H24" s="2"/>
      <c r="I24" s="6">
        <f t="shared" si="1"/>
        <v>0</v>
      </c>
      <c r="J24" s="5"/>
      <c r="K24" s="5"/>
      <c r="L24" s="5"/>
      <c r="M24" s="7"/>
      <c r="N24" s="5"/>
      <c r="O24" s="5"/>
      <c r="P24" s="5"/>
      <c r="Q24" s="5"/>
      <c r="R24" s="5"/>
      <c r="S24" s="5"/>
    </row>
    <row r="25" spans="1:19" ht="15.75" x14ac:dyDescent="0.25">
      <c r="A25" s="2">
        <v>24</v>
      </c>
      <c r="B25" s="3" t="s">
        <v>84</v>
      </c>
      <c r="C25" s="4" t="s">
        <v>85</v>
      </c>
      <c r="D25" s="3" t="s">
        <v>86</v>
      </c>
      <c r="E25" s="5">
        <v>6</v>
      </c>
      <c r="F25" s="5">
        <f t="shared" si="7"/>
        <v>24</v>
      </c>
      <c r="G25" s="5">
        <f t="shared" si="0"/>
        <v>1.2000000000000002</v>
      </c>
      <c r="H25" s="2"/>
      <c r="I25" s="6">
        <f t="shared" si="1"/>
        <v>0</v>
      </c>
      <c r="J25" s="5"/>
      <c r="K25" s="5">
        <v>90</v>
      </c>
      <c r="L25" s="5">
        <f t="shared" si="3"/>
        <v>22.5</v>
      </c>
      <c r="M25" s="7">
        <v>80</v>
      </c>
      <c r="N25" s="5">
        <f t="shared" si="4"/>
        <v>20</v>
      </c>
      <c r="O25" s="5">
        <v>75</v>
      </c>
      <c r="P25" s="5">
        <f t="shared" si="5"/>
        <v>30</v>
      </c>
      <c r="Q25" s="5"/>
      <c r="R25" s="5">
        <f t="shared" si="6"/>
        <v>73.7</v>
      </c>
      <c r="S25" s="5">
        <v>8</v>
      </c>
    </row>
    <row r="26" spans="1:19" ht="15.75" x14ac:dyDescent="0.25">
      <c r="A26" s="2">
        <v>25</v>
      </c>
      <c r="B26" s="3" t="s">
        <v>87</v>
      </c>
      <c r="C26" s="4" t="s">
        <v>88</v>
      </c>
      <c r="D26" s="3" t="s">
        <v>89</v>
      </c>
      <c r="E26" s="5">
        <v>17</v>
      </c>
      <c r="F26" s="5">
        <f t="shared" si="7"/>
        <v>68</v>
      </c>
      <c r="G26" s="5">
        <f t="shared" si="0"/>
        <v>3.4000000000000004</v>
      </c>
      <c r="H26" s="2">
        <v>4</v>
      </c>
      <c r="I26" s="6">
        <f t="shared" si="1"/>
        <v>80</v>
      </c>
      <c r="J26" s="5">
        <f t="shared" si="2"/>
        <v>4</v>
      </c>
      <c r="K26" s="5">
        <v>100</v>
      </c>
      <c r="L26" s="5">
        <f t="shared" si="3"/>
        <v>25</v>
      </c>
      <c r="M26" s="7">
        <v>90</v>
      </c>
      <c r="N26" s="5">
        <f t="shared" si="4"/>
        <v>22.5</v>
      </c>
      <c r="O26" s="5">
        <v>87</v>
      </c>
      <c r="P26" s="5">
        <f t="shared" si="5"/>
        <v>34.800000000000004</v>
      </c>
      <c r="Q26" s="5"/>
      <c r="R26" s="5">
        <f t="shared" si="6"/>
        <v>89.7</v>
      </c>
      <c r="S26" s="5">
        <v>10</v>
      </c>
    </row>
    <row r="27" spans="1:19" ht="15.75" x14ac:dyDescent="0.25">
      <c r="A27" s="2">
        <v>26</v>
      </c>
      <c r="B27" s="3" t="s">
        <v>90</v>
      </c>
      <c r="C27" s="4" t="s">
        <v>91</v>
      </c>
      <c r="D27" s="3" t="s">
        <v>92</v>
      </c>
      <c r="E27" s="5">
        <v>18</v>
      </c>
      <c r="F27" s="5">
        <f t="shared" si="7"/>
        <v>72</v>
      </c>
      <c r="G27" s="5">
        <f t="shared" si="0"/>
        <v>3.6</v>
      </c>
      <c r="H27" s="2">
        <v>4</v>
      </c>
      <c r="I27" s="6">
        <f t="shared" si="1"/>
        <v>80</v>
      </c>
      <c r="J27" s="5">
        <f t="shared" si="2"/>
        <v>4</v>
      </c>
      <c r="K27" s="5">
        <v>100</v>
      </c>
      <c r="L27" s="5">
        <f t="shared" si="3"/>
        <v>25</v>
      </c>
      <c r="M27" s="8">
        <v>76</v>
      </c>
      <c r="N27" s="5">
        <f t="shared" si="4"/>
        <v>19</v>
      </c>
      <c r="O27" s="5">
        <v>68</v>
      </c>
      <c r="P27" s="5">
        <f t="shared" si="5"/>
        <v>27.200000000000003</v>
      </c>
      <c r="Q27" s="5">
        <v>2</v>
      </c>
      <c r="R27" s="5">
        <f t="shared" si="6"/>
        <v>80.800000000000011</v>
      </c>
      <c r="S27" s="5">
        <v>9</v>
      </c>
    </row>
    <row r="28" spans="1:19" ht="15.75" x14ac:dyDescent="0.25">
      <c r="A28" s="2">
        <v>27</v>
      </c>
      <c r="B28" s="3" t="s">
        <v>93</v>
      </c>
      <c r="C28" s="4" t="s">
        <v>94</v>
      </c>
      <c r="D28" s="3" t="s">
        <v>95</v>
      </c>
      <c r="E28" s="5">
        <v>18</v>
      </c>
      <c r="F28" s="5">
        <f t="shared" si="7"/>
        <v>72</v>
      </c>
      <c r="G28" s="5">
        <f t="shared" si="0"/>
        <v>3.6</v>
      </c>
      <c r="H28" s="2">
        <v>5</v>
      </c>
      <c r="I28" s="6">
        <f t="shared" si="1"/>
        <v>100</v>
      </c>
      <c r="J28" s="5">
        <f t="shared" si="2"/>
        <v>5</v>
      </c>
      <c r="K28" s="5">
        <v>85</v>
      </c>
      <c r="L28" s="5">
        <f t="shared" si="3"/>
        <v>21.25</v>
      </c>
      <c r="M28" s="7">
        <v>84</v>
      </c>
      <c r="N28" s="5">
        <f t="shared" si="4"/>
        <v>21</v>
      </c>
      <c r="O28" s="5"/>
      <c r="P28" s="5"/>
      <c r="Q28" s="5"/>
      <c r="R28" s="5">
        <f t="shared" si="6"/>
        <v>50.85</v>
      </c>
      <c r="S28" s="5"/>
    </row>
    <row r="29" spans="1:19" ht="15.75" x14ac:dyDescent="0.25">
      <c r="A29" s="2">
        <v>28</v>
      </c>
      <c r="B29" s="3" t="s">
        <v>96</v>
      </c>
      <c r="C29" s="4" t="s">
        <v>97</v>
      </c>
      <c r="D29" s="3" t="s">
        <v>98</v>
      </c>
      <c r="E29" s="5">
        <v>10</v>
      </c>
      <c r="F29" s="5">
        <f t="shared" si="7"/>
        <v>40</v>
      </c>
      <c r="G29" s="5">
        <f t="shared" si="0"/>
        <v>2</v>
      </c>
      <c r="H29" s="2">
        <v>4</v>
      </c>
      <c r="I29" s="6">
        <f t="shared" si="1"/>
        <v>80</v>
      </c>
      <c r="J29" s="5">
        <f t="shared" si="2"/>
        <v>4</v>
      </c>
      <c r="K29" s="5">
        <v>90</v>
      </c>
      <c r="L29" s="5">
        <f t="shared" si="3"/>
        <v>22.5</v>
      </c>
      <c r="M29" s="7">
        <v>88</v>
      </c>
      <c r="N29" s="5">
        <f t="shared" si="4"/>
        <v>22</v>
      </c>
      <c r="O29" s="5"/>
      <c r="P29" s="5"/>
      <c r="Q29" s="5"/>
      <c r="R29" s="5">
        <f t="shared" si="6"/>
        <v>50.5</v>
      </c>
      <c r="S29" s="5"/>
    </row>
    <row r="30" spans="1:19" ht="15.75" x14ac:dyDescent="0.25">
      <c r="A30" s="2">
        <v>29</v>
      </c>
      <c r="B30" s="3" t="s">
        <v>99</v>
      </c>
      <c r="C30" s="4" t="s">
        <v>100</v>
      </c>
      <c r="D30" s="3" t="s">
        <v>101</v>
      </c>
      <c r="E30" s="5"/>
      <c r="F30" s="5">
        <f t="shared" si="7"/>
        <v>0</v>
      </c>
      <c r="G30" s="5"/>
      <c r="H30" s="2"/>
      <c r="I30" s="6">
        <f t="shared" si="1"/>
        <v>0</v>
      </c>
      <c r="J30" s="5"/>
      <c r="K30" s="5"/>
      <c r="L30" s="5"/>
      <c r="M30" s="7"/>
      <c r="N30" s="5"/>
      <c r="O30" s="5"/>
      <c r="P30" s="5"/>
      <c r="Q30" s="5"/>
      <c r="R30" s="5"/>
      <c r="S30" s="5"/>
    </row>
    <row r="31" spans="1:19" ht="15.75" x14ac:dyDescent="0.25">
      <c r="A31" s="2">
        <v>30</v>
      </c>
      <c r="B31" s="3" t="s">
        <v>102</v>
      </c>
      <c r="C31" s="4" t="s">
        <v>103</v>
      </c>
      <c r="D31" s="3" t="s">
        <v>104</v>
      </c>
      <c r="E31" s="5">
        <v>20</v>
      </c>
      <c r="F31" s="5">
        <f t="shared" si="7"/>
        <v>80</v>
      </c>
      <c r="G31" s="5">
        <f t="shared" si="0"/>
        <v>4</v>
      </c>
      <c r="H31" s="2">
        <v>4</v>
      </c>
      <c r="I31" s="6">
        <f t="shared" si="1"/>
        <v>80</v>
      </c>
      <c r="J31" s="5">
        <f t="shared" si="2"/>
        <v>4</v>
      </c>
      <c r="K31" s="5">
        <v>100</v>
      </c>
      <c r="L31" s="5">
        <f t="shared" si="3"/>
        <v>25</v>
      </c>
      <c r="M31" s="7">
        <v>72</v>
      </c>
      <c r="N31" s="5">
        <f t="shared" si="4"/>
        <v>18</v>
      </c>
      <c r="O31" s="5">
        <v>75</v>
      </c>
      <c r="P31" s="5">
        <f t="shared" si="5"/>
        <v>30</v>
      </c>
      <c r="Q31" s="5">
        <v>2</v>
      </c>
      <c r="R31" s="5">
        <f t="shared" si="6"/>
        <v>83</v>
      </c>
      <c r="S31" s="5">
        <v>9</v>
      </c>
    </row>
    <row r="32" spans="1:19" ht="15.75" x14ac:dyDescent="0.25">
      <c r="A32" s="2">
        <v>31</v>
      </c>
      <c r="B32" s="3" t="s">
        <v>105</v>
      </c>
      <c r="C32" s="4" t="s">
        <v>106</v>
      </c>
      <c r="D32" s="3" t="s">
        <v>107</v>
      </c>
      <c r="E32" s="5">
        <v>4</v>
      </c>
      <c r="F32" s="5">
        <f t="shared" si="7"/>
        <v>16</v>
      </c>
      <c r="G32" s="5">
        <f t="shared" si="0"/>
        <v>0.8</v>
      </c>
      <c r="H32" s="2">
        <v>3</v>
      </c>
      <c r="I32" s="6">
        <f t="shared" si="1"/>
        <v>60</v>
      </c>
      <c r="J32" s="5">
        <f t="shared" si="2"/>
        <v>3</v>
      </c>
      <c r="K32" s="5">
        <v>75</v>
      </c>
      <c r="L32" s="5">
        <f t="shared" si="3"/>
        <v>18.75</v>
      </c>
      <c r="M32" s="7"/>
      <c r="N32" s="5"/>
      <c r="O32" s="5"/>
      <c r="P32" s="5"/>
      <c r="Q32" s="5"/>
      <c r="R32" s="5">
        <f t="shared" si="6"/>
        <v>22.55</v>
      </c>
      <c r="S32" s="5"/>
    </row>
    <row r="33" spans="1:19" ht="15.75" x14ac:dyDescent="0.25">
      <c r="A33" s="2">
        <v>32</v>
      </c>
      <c r="B33" s="3" t="s">
        <v>108</v>
      </c>
      <c r="C33" s="4" t="s">
        <v>109</v>
      </c>
      <c r="D33" s="3" t="s">
        <v>110</v>
      </c>
      <c r="E33" s="5">
        <v>10</v>
      </c>
      <c r="F33" s="5">
        <f t="shared" si="7"/>
        <v>40</v>
      </c>
      <c r="G33" s="5">
        <f t="shared" si="0"/>
        <v>2</v>
      </c>
      <c r="H33" s="2">
        <v>3</v>
      </c>
      <c r="I33" s="6">
        <f t="shared" si="1"/>
        <v>60</v>
      </c>
      <c r="J33" s="5">
        <f t="shared" si="2"/>
        <v>3</v>
      </c>
      <c r="K33" s="5">
        <v>90</v>
      </c>
      <c r="L33" s="5">
        <f t="shared" si="3"/>
        <v>22.5</v>
      </c>
      <c r="M33" s="7">
        <v>60</v>
      </c>
      <c r="N33" s="5">
        <f t="shared" si="4"/>
        <v>15</v>
      </c>
      <c r="O33" s="5">
        <v>67</v>
      </c>
      <c r="P33" s="5">
        <f t="shared" si="5"/>
        <v>26.8</v>
      </c>
      <c r="Q33" s="5">
        <v>1</v>
      </c>
      <c r="R33" s="5">
        <f t="shared" si="6"/>
        <v>70.3</v>
      </c>
      <c r="S33" s="5">
        <v>8</v>
      </c>
    </row>
    <row r="34" spans="1:19" ht="15.75" x14ac:dyDescent="0.25">
      <c r="A34" s="2">
        <v>33</v>
      </c>
      <c r="B34" s="3" t="s">
        <v>111</v>
      </c>
      <c r="C34" s="4" t="s">
        <v>112</v>
      </c>
      <c r="D34" s="3" t="s">
        <v>113</v>
      </c>
      <c r="E34" s="5">
        <v>11</v>
      </c>
      <c r="F34" s="5">
        <f t="shared" si="7"/>
        <v>44</v>
      </c>
      <c r="G34" s="5">
        <f t="shared" si="0"/>
        <v>2.2000000000000002</v>
      </c>
      <c r="H34" s="2">
        <v>4</v>
      </c>
      <c r="I34" s="6">
        <f t="shared" si="1"/>
        <v>80</v>
      </c>
      <c r="J34" s="5">
        <f t="shared" si="2"/>
        <v>4</v>
      </c>
      <c r="K34" s="5">
        <v>90</v>
      </c>
      <c r="L34" s="5">
        <f t="shared" si="3"/>
        <v>22.5</v>
      </c>
      <c r="M34" s="7">
        <v>78</v>
      </c>
      <c r="N34" s="5">
        <f t="shared" si="4"/>
        <v>19.5</v>
      </c>
      <c r="O34" s="5">
        <v>50</v>
      </c>
      <c r="P34" s="5">
        <f t="shared" si="5"/>
        <v>20</v>
      </c>
      <c r="Q34" s="5"/>
      <c r="R34" s="5">
        <f t="shared" si="6"/>
        <v>68.2</v>
      </c>
      <c r="S34" s="5">
        <v>7</v>
      </c>
    </row>
    <row r="35" spans="1:19" ht="15.75" x14ac:dyDescent="0.25">
      <c r="A35" s="2">
        <v>34</v>
      </c>
      <c r="B35" s="3" t="s">
        <v>114</v>
      </c>
      <c r="C35" s="4" t="s">
        <v>115</v>
      </c>
      <c r="D35" s="3" t="s">
        <v>116</v>
      </c>
      <c r="E35" s="5">
        <v>21</v>
      </c>
      <c r="F35" s="5">
        <f t="shared" si="7"/>
        <v>84</v>
      </c>
      <c r="G35" s="5">
        <f t="shared" si="0"/>
        <v>4.2</v>
      </c>
      <c r="H35" s="2">
        <v>5</v>
      </c>
      <c r="I35" s="6">
        <f t="shared" si="1"/>
        <v>100</v>
      </c>
      <c r="J35" s="5">
        <f t="shared" si="2"/>
        <v>5</v>
      </c>
      <c r="K35" s="5">
        <v>85</v>
      </c>
      <c r="L35" s="5">
        <f t="shared" si="3"/>
        <v>21.25</v>
      </c>
      <c r="M35" s="7">
        <v>84</v>
      </c>
      <c r="N35" s="5">
        <f t="shared" si="4"/>
        <v>21</v>
      </c>
      <c r="O35" s="5">
        <v>90</v>
      </c>
      <c r="P35" s="5">
        <f t="shared" si="5"/>
        <v>36</v>
      </c>
      <c r="Q35" s="5"/>
      <c r="R35" s="5">
        <f t="shared" si="6"/>
        <v>87.45</v>
      </c>
      <c r="S35" s="5">
        <v>9</v>
      </c>
    </row>
    <row r="36" spans="1:19" ht="15.75" x14ac:dyDescent="0.25">
      <c r="A36" s="2">
        <v>35</v>
      </c>
      <c r="B36" s="3" t="s">
        <v>114</v>
      </c>
      <c r="C36" s="4" t="s">
        <v>117</v>
      </c>
      <c r="D36" s="3" t="s">
        <v>118</v>
      </c>
      <c r="E36" s="5">
        <v>9</v>
      </c>
      <c r="F36" s="5">
        <f t="shared" si="7"/>
        <v>36</v>
      </c>
      <c r="G36" s="5">
        <f t="shared" si="0"/>
        <v>1.8</v>
      </c>
      <c r="H36" s="2">
        <v>4</v>
      </c>
      <c r="I36" s="6">
        <f t="shared" si="1"/>
        <v>80</v>
      </c>
      <c r="J36" s="5">
        <f t="shared" si="2"/>
        <v>4</v>
      </c>
      <c r="K36" s="5">
        <v>100</v>
      </c>
      <c r="L36" s="5">
        <f t="shared" si="3"/>
        <v>25</v>
      </c>
      <c r="M36" s="7">
        <v>64</v>
      </c>
      <c r="N36" s="5">
        <f t="shared" si="4"/>
        <v>16</v>
      </c>
      <c r="O36" s="5">
        <v>60</v>
      </c>
      <c r="P36" s="5">
        <f t="shared" si="5"/>
        <v>24</v>
      </c>
      <c r="Q36" s="5">
        <v>2</v>
      </c>
      <c r="R36" s="5">
        <f t="shared" si="6"/>
        <v>72.8</v>
      </c>
      <c r="S36" s="5">
        <v>8</v>
      </c>
    </row>
    <row r="37" spans="1:19" ht="15.75" x14ac:dyDescent="0.25">
      <c r="A37" s="2">
        <v>36</v>
      </c>
      <c r="B37" s="3" t="s">
        <v>119</v>
      </c>
      <c r="C37" s="4" t="s">
        <v>103</v>
      </c>
      <c r="D37" s="3" t="s">
        <v>120</v>
      </c>
      <c r="E37" s="5">
        <v>20</v>
      </c>
      <c r="F37" s="5">
        <f t="shared" si="7"/>
        <v>80</v>
      </c>
      <c r="G37" s="5">
        <f t="shared" si="0"/>
        <v>4</v>
      </c>
      <c r="H37" s="2">
        <v>5</v>
      </c>
      <c r="I37" s="6">
        <f t="shared" si="1"/>
        <v>100</v>
      </c>
      <c r="J37" s="5">
        <f t="shared" si="2"/>
        <v>5</v>
      </c>
      <c r="K37" s="5">
        <v>100</v>
      </c>
      <c r="L37" s="5">
        <f t="shared" si="3"/>
        <v>25</v>
      </c>
      <c r="M37" s="7">
        <v>91</v>
      </c>
      <c r="N37" s="5">
        <f t="shared" si="4"/>
        <v>22.75</v>
      </c>
      <c r="O37" s="5">
        <v>75</v>
      </c>
      <c r="P37" s="5">
        <f t="shared" si="5"/>
        <v>30</v>
      </c>
      <c r="Q37" s="5">
        <v>1</v>
      </c>
      <c r="R37" s="5">
        <f t="shared" si="6"/>
        <v>87.75</v>
      </c>
      <c r="S37" s="5">
        <v>9</v>
      </c>
    </row>
    <row r="38" spans="1:19" ht="15.75" x14ac:dyDescent="0.25">
      <c r="A38" s="5">
        <v>37</v>
      </c>
      <c r="B38" s="9" t="s">
        <v>121</v>
      </c>
      <c r="C38" s="10" t="s">
        <v>122</v>
      </c>
      <c r="D38" s="9" t="s">
        <v>123</v>
      </c>
      <c r="E38" s="5">
        <v>8</v>
      </c>
      <c r="F38" s="5">
        <f t="shared" si="7"/>
        <v>32</v>
      </c>
      <c r="G38" s="5">
        <f t="shared" si="0"/>
        <v>1.6</v>
      </c>
      <c r="H38" s="5">
        <v>5</v>
      </c>
      <c r="I38" s="1">
        <f t="shared" si="1"/>
        <v>100</v>
      </c>
      <c r="J38" s="5">
        <f t="shared" si="2"/>
        <v>5</v>
      </c>
      <c r="K38" s="5">
        <v>90</v>
      </c>
      <c r="L38" s="5">
        <f t="shared" si="3"/>
        <v>22.5</v>
      </c>
      <c r="M38" s="8">
        <v>96</v>
      </c>
      <c r="N38" s="5">
        <f t="shared" si="4"/>
        <v>24</v>
      </c>
      <c r="O38" s="5">
        <v>91</v>
      </c>
      <c r="P38" s="5">
        <f t="shared" si="5"/>
        <v>36.4</v>
      </c>
      <c r="Q38" s="5">
        <v>1</v>
      </c>
      <c r="R38" s="5">
        <f t="shared" si="6"/>
        <v>90.5</v>
      </c>
      <c r="S38" s="5">
        <v>10</v>
      </c>
    </row>
    <row r="39" spans="1:19" ht="15.75" x14ac:dyDescent="0.25">
      <c r="A39" s="5">
        <v>38</v>
      </c>
      <c r="B39" s="9" t="s">
        <v>121</v>
      </c>
      <c r="C39" s="10" t="s">
        <v>124</v>
      </c>
      <c r="D39" s="9" t="s">
        <v>125</v>
      </c>
      <c r="E39" s="5">
        <v>8</v>
      </c>
      <c r="F39" s="5">
        <f t="shared" si="7"/>
        <v>32</v>
      </c>
      <c r="G39" s="5">
        <f t="shared" si="0"/>
        <v>1.6</v>
      </c>
      <c r="H39" s="5">
        <v>5</v>
      </c>
      <c r="I39" s="1">
        <f t="shared" si="1"/>
        <v>100</v>
      </c>
      <c r="J39" s="5">
        <f t="shared" si="2"/>
        <v>5</v>
      </c>
      <c r="K39" s="5">
        <v>90</v>
      </c>
      <c r="L39" s="5">
        <f t="shared" si="3"/>
        <v>22.5</v>
      </c>
      <c r="M39" s="8">
        <v>94</v>
      </c>
      <c r="N39" s="5">
        <f t="shared" si="4"/>
        <v>23.5</v>
      </c>
      <c r="O39" s="5">
        <v>90</v>
      </c>
      <c r="P39" s="5">
        <f t="shared" si="5"/>
        <v>36</v>
      </c>
      <c r="Q39" s="5">
        <v>1</v>
      </c>
      <c r="R39" s="5">
        <f t="shared" si="6"/>
        <v>89.6</v>
      </c>
      <c r="S39" s="5">
        <v>10</v>
      </c>
    </row>
    <row r="40" spans="1:19" ht="15.75" x14ac:dyDescent="0.25">
      <c r="A40" s="2">
        <v>39</v>
      </c>
      <c r="B40" s="3" t="s">
        <v>126</v>
      </c>
      <c r="C40" s="4" t="s">
        <v>20</v>
      </c>
      <c r="D40" s="3" t="s">
        <v>127</v>
      </c>
      <c r="E40" s="5">
        <v>22</v>
      </c>
      <c r="F40" s="5">
        <f t="shared" si="7"/>
        <v>88</v>
      </c>
      <c r="G40" s="5">
        <f t="shared" si="0"/>
        <v>4.4000000000000004</v>
      </c>
      <c r="H40" s="2">
        <v>5</v>
      </c>
      <c r="I40" s="6">
        <f t="shared" si="1"/>
        <v>100</v>
      </c>
      <c r="J40" s="5">
        <f t="shared" si="2"/>
        <v>5</v>
      </c>
      <c r="K40" s="5">
        <v>85</v>
      </c>
      <c r="L40" s="5">
        <f t="shared" si="3"/>
        <v>21.25</v>
      </c>
      <c r="M40" s="7">
        <v>80</v>
      </c>
      <c r="N40" s="5">
        <f t="shared" si="4"/>
        <v>20</v>
      </c>
      <c r="O40" s="5">
        <v>60</v>
      </c>
      <c r="P40" s="5">
        <f t="shared" si="5"/>
        <v>24</v>
      </c>
      <c r="Q40" s="5"/>
      <c r="R40" s="5">
        <f t="shared" si="6"/>
        <v>74.650000000000006</v>
      </c>
      <c r="S40" s="5">
        <v>8</v>
      </c>
    </row>
    <row r="41" spans="1:19" ht="15.75" x14ac:dyDescent="0.25">
      <c r="A41" s="2">
        <v>40</v>
      </c>
      <c r="B41" s="3" t="s">
        <v>128</v>
      </c>
      <c r="C41" s="4" t="s">
        <v>129</v>
      </c>
      <c r="D41" s="3" t="s">
        <v>130</v>
      </c>
      <c r="E41" s="5">
        <v>2</v>
      </c>
      <c r="F41" s="5">
        <f t="shared" si="7"/>
        <v>8</v>
      </c>
      <c r="G41" s="5">
        <f t="shared" si="0"/>
        <v>0.4</v>
      </c>
      <c r="H41" s="2"/>
      <c r="I41" s="6">
        <f t="shared" si="1"/>
        <v>0</v>
      </c>
      <c r="J41" s="5"/>
      <c r="K41" s="5">
        <v>100</v>
      </c>
      <c r="L41" s="5">
        <f t="shared" si="3"/>
        <v>25</v>
      </c>
      <c r="M41" s="7">
        <v>52</v>
      </c>
      <c r="N41" s="5">
        <f t="shared" si="4"/>
        <v>13</v>
      </c>
      <c r="O41" s="5">
        <v>73</v>
      </c>
      <c r="P41" s="5">
        <f t="shared" si="5"/>
        <v>29.200000000000003</v>
      </c>
      <c r="Q41" s="5"/>
      <c r="R41" s="5">
        <f t="shared" si="6"/>
        <v>67.599999999999994</v>
      </c>
      <c r="S41" s="5">
        <v>7</v>
      </c>
    </row>
    <row r="42" spans="1:19" ht="15.75" x14ac:dyDescent="0.25">
      <c r="A42" s="2">
        <v>41</v>
      </c>
      <c r="B42" s="3" t="s">
        <v>128</v>
      </c>
      <c r="C42" s="4" t="s">
        <v>124</v>
      </c>
      <c r="D42" s="3" t="s">
        <v>131</v>
      </c>
      <c r="E42" s="5">
        <v>22</v>
      </c>
      <c r="F42" s="5">
        <f t="shared" si="7"/>
        <v>88</v>
      </c>
      <c r="G42" s="5">
        <f t="shared" si="0"/>
        <v>4.4000000000000004</v>
      </c>
      <c r="H42" s="2">
        <v>5</v>
      </c>
      <c r="I42" s="6">
        <f t="shared" si="1"/>
        <v>100</v>
      </c>
      <c r="J42" s="5">
        <f t="shared" si="2"/>
        <v>5</v>
      </c>
      <c r="K42" s="5">
        <v>100</v>
      </c>
      <c r="L42" s="5">
        <f t="shared" si="3"/>
        <v>25</v>
      </c>
      <c r="M42" s="7">
        <v>78</v>
      </c>
      <c r="N42" s="5">
        <f t="shared" si="4"/>
        <v>19.5</v>
      </c>
      <c r="O42" s="5">
        <v>85</v>
      </c>
      <c r="P42" s="5">
        <f t="shared" si="5"/>
        <v>34</v>
      </c>
      <c r="Q42" s="5"/>
      <c r="R42" s="5">
        <f t="shared" si="6"/>
        <v>87.9</v>
      </c>
      <c r="S42" s="5">
        <v>9</v>
      </c>
    </row>
    <row r="43" spans="1:19" ht="15.75" x14ac:dyDescent="0.25">
      <c r="A43" s="2">
        <v>42</v>
      </c>
      <c r="B43" s="3" t="s">
        <v>128</v>
      </c>
      <c r="C43" s="4" t="s">
        <v>132</v>
      </c>
      <c r="D43" s="3" t="s">
        <v>133</v>
      </c>
      <c r="E43" s="5">
        <v>22</v>
      </c>
      <c r="F43" s="5">
        <f t="shared" si="7"/>
        <v>88</v>
      </c>
      <c r="G43" s="5">
        <f t="shared" si="0"/>
        <v>4.4000000000000004</v>
      </c>
      <c r="H43" s="2">
        <v>4</v>
      </c>
      <c r="I43" s="6">
        <f t="shared" si="1"/>
        <v>80</v>
      </c>
      <c r="J43" s="5">
        <f t="shared" si="2"/>
        <v>4</v>
      </c>
      <c r="K43" s="5">
        <v>100</v>
      </c>
      <c r="L43" s="5">
        <f t="shared" si="3"/>
        <v>25</v>
      </c>
      <c r="M43" s="7">
        <v>60</v>
      </c>
      <c r="N43" s="5">
        <f t="shared" si="4"/>
        <v>15</v>
      </c>
      <c r="O43" s="5">
        <v>78</v>
      </c>
      <c r="P43" s="5">
        <f t="shared" si="5"/>
        <v>31.200000000000003</v>
      </c>
      <c r="Q43" s="5"/>
      <c r="R43" s="5">
        <f t="shared" si="6"/>
        <v>79.599999999999994</v>
      </c>
      <c r="S43" s="5">
        <v>9</v>
      </c>
    </row>
    <row r="44" spans="1:19" ht="15.75" x14ac:dyDescent="0.25">
      <c r="A44" s="2">
        <v>43</v>
      </c>
      <c r="B44" s="3" t="s">
        <v>134</v>
      </c>
      <c r="C44" s="4" t="s">
        <v>135</v>
      </c>
      <c r="D44" s="3" t="s">
        <v>136</v>
      </c>
      <c r="E44" s="5">
        <v>12</v>
      </c>
      <c r="F44" s="5">
        <f t="shared" si="7"/>
        <v>48</v>
      </c>
      <c r="G44" s="5">
        <f t="shared" si="0"/>
        <v>2.4000000000000004</v>
      </c>
      <c r="H44" s="2">
        <v>5</v>
      </c>
      <c r="I44" s="6">
        <f t="shared" si="1"/>
        <v>100</v>
      </c>
      <c r="J44" s="5">
        <f t="shared" si="2"/>
        <v>5</v>
      </c>
      <c r="K44" s="5">
        <v>85</v>
      </c>
      <c r="L44" s="5">
        <f t="shared" si="3"/>
        <v>21.25</v>
      </c>
      <c r="M44" s="7">
        <v>70</v>
      </c>
      <c r="N44" s="5">
        <f t="shared" si="4"/>
        <v>17.5</v>
      </c>
      <c r="O44" s="5">
        <v>73</v>
      </c>
      <c r="P44" s="5">
        <f t="shared" si="5"/>
        <v>29.200000000000003</v>
      </c>
      <c r="Q44" s="5"/>
      <c r="R44" s="5">
        <f t="shared" si="6"/>
        <v>75.349999999999994</v>
      </c>
      <c r="S44" s="5">
        <v>8</v>
      </c>
    </row>
    <row r="45" spans="1:19" ht="15.75" x14ac:dyDescent="0.25">
      <c r="A45" s="2">
        <v>44</v>
      </c>
      <c r="B45" s="3" t="s">
        <v>137</v>
      </c>
      <c r="C45" s="4" t="s">
        <v>138</v>
      </c>
      <c r="D45" s="3" t="s">
        <v>139</v>
      </c>
      <c r="E45" s="5">
        <v>23</v>
      </c>
      <c r="F45" s="5">
        <f t="shared" si="7"/>
        <v>92</v>
      </c>
      <c r="G45" s="5">
        <f t="shared" si="0"/>
        <v>4.6000000000000005</v>
      </c>
      <c r="H45" s="2">
        <v>5</v>
      </c>
      <c r="I45" s="6">
        <f t="shared" si="1"/>
        <v>100</v>
      </c>
      <c r="J45" s="5">
        <f t="shared" si="2"/>
        <v>5</v>
      </c>
      <c r="K45" s="5">
        <v>75</v>
      </c>
      <c r="L45" s="5">
        <f t="shared" si="3"/>
        <v>18.75</v>
      </c>
      <c r="M45" s="7">
        <v>80</v>
      </c>
      <c r="N45" s="5">
        <f t="shared" si="4"/>
        <v>20</v>
      </c>
      <c r="O45" s="5">
        <v>85</v>
      </c>
      <c r="P45" s="5">
        <f t="shared" si="5"/>
        <v>34</v>
      </c>
      <c r="Q45" s="5"/>
      <c r="R45" s="5">
        <f t="shared" si="6"/>
        <v>82.35</v>
      </c>
      <c r="S45" s="5">
        <v>9</v>
      </c>
    </row>
    <row r="46" spans="1:19" ht="15.75" x14ac:dyDescent="0.25">
      <c r="A46" s="2">
        <v>45</v>
      </c>
      <c r="B46" s="3" t="s">
        <v>140</v>
      </c>
      <c r="C46" s="4" t="s">
        <v>58</v>
      </c>
      <c r="D46" s="3" t="s">
        <v>141</v>
      </c>
      <c r="E46" s="5">
        <v>16</v>
      </c>
      <c r="F46" s="5">
        <f t="shared" si="7"/>
        <v>64</v>
      </c>
      <c r="G46" s="5">
        <f t="shared" si="0"/>
        <v>3.2</v>
      </c>
      <c r="H46" s="2">
        <v>5</v>
      </c>
      <c r="I46" s="6">
        <f t="shared" si="1"/>
        <v>100</v>
      </c>
      <c r="J46" s="5">
        <f t="shared" si="2"/>
        <v>5</v>
      </c>
      <c r="K46" s="5">
        <v>100</v>
      </c>
      <c r="L46" s="5">
        <f t="shared" si="3"/>
        <v>25</v>
      </c>
      <c r="M46" s="7">
        <v>76</v>
      </c>
      <c r="N46" s="5">
        <f t="shared" si="4"/>
        <v>19</v>
      </c>
      <c r="O46" s="5">
        <v>73</v>
      </c>
      <c r="P46" s="5">
        <f t="shared" si="5"/>
        <v>29.200000000000003</v>
      </c>
      <c r="Q46" s="5"/>
      <c r="R46" s="5">
        <f t="shared" si="6"/>
        <v>81.400000000000006</v>
      </c>
      <c r="S46" s="5">
        <v>9</v>
      </c>
    </row>
    <row r="47" spans="1:19" ht="15.75" x14ac:dyDescent="0.25">
      <c r="A47" s="2">
        <v>46</v>
      </c>
      <c r="B47" s="3" t="s">
        <v>142</v>
      </c>
      <c r="C47" s="4" t="s">
        <v>117</v>
      </c>
      <c r="D47" s="3" t="s">
        <v>143</v>
      </c>
      <c r="E47" s="5">
        <v>1</v>
      </c>
      <c r="F47" s="5">
        <f t="shared" si="7"/>
        <v>4</v>
      </c>
      <c r="G47" s="5">
        <f t="shared" si="0"/>
        <v>0.2</v>
      </c>
      <c r="H47" s="2"/>
      <c r="I47" s="6">
        <f t="shared" si="1"/>
        <v>0</v>
      </c>
      <c r="J47" s="5"/>
      <c r="K47" s="5">
        <v>75</v>
      </c>
      <c r="L47" s="5">
        <f t="shared" si="3"/>
        <v>18.75</v>
      </c>
      <c r="M47" s="7">
        <v>74</v>
      </c>
      <c r="N47" s="5">
        <f t="shared" si="4"/>
        <v>18.5</v>
      </c>
      <c r="O47" s="5">
        <v>63</v>
      </c>
      <c r="P47" s="5">
        <f t="shared" si="5"/>
        <v>25.200000000000003</v>
      </c>
      <c r="Q47" s="5"/>
      <c r="R47" s="5">
        <f t="shared" si="6"/>
        <v>62.650000000000006</v>
      </c>
      <c r="S47" s="5">
        <v>7</v>
      </c>
    </row>
    <row r="48" spans="1:19" ht="15.75" x14ac:dyDescent="0.25">
      <c r="A48" s="2">
        <v>47</v>
      </c>
      <c r="B48" s="3" t="s">
        <v>144</v>
      </c>
      <c r="C48" s="4" t="s">
        <v>145</v>
      </c>
      <c r="D48" s="3" t="s">
        <v>146</v>
      </c>
      <c r="E48" s="5">
        <v>23</v>
      </c>
      <c r="F48" s="5">
        <f t="shared" si="7"/>
        <v>92</v>
      </c>
      <c r="G48" s="5">
        <f t="shared" si="0"/>
        <v>4.6000000000000005</v>
      </c>
      <c r="H48" s="2">
        <v>5</v>
      </c>
      <c r="I48" s="6">
        <f t="shared" si="1"/>
        <v>100</v>
      </c>
      <c r="J48" s="5">
        <f t="shared" si="2"/>
        <v>5</v>
      </c>
      <c r="K48" s="5">
        <v>100</v>
      </c>
      <c r="L48" s="5">
        <f t="shared" si="3"/>
        <v>25</v>
      </c>
      <c r="M48" s="7">
        <v>84</v>
      </c>
      <c r="N48" s="5">
        <f t="shared" si="4"/>
        <v>21</v>
      </c>
      <c r="O48" s="5">
        <v>90</v>
      </c>
      <c r="P48" s="5">
        <f t="shared" si="5"/>
        <v>36</v>
      </c>
      <c r="Q48" s="5">
        <v>3</v>
      </c>
      <c r="R48" s="5">
        <f t="shared" si="6"/>
        <v>94.6</v>
      </c>
      <c r="S48" s="5">
        <v>10</v>
      </c>
    </row>
    <row r="49" spans="1:19" ht="15.75" x14ac:dyDescent="0.25">
      <c r="A49" s="2">
        <v>48</v>
      </c>
      <c r="B49" s="3" t="s">
        <v>147</v>
      </c>
      <c r="C49" s="4" t="s">
        <v>112</v>
      </c>
      <c r="D49" s="3" t="s">
        <v>148</v>
      </c>
      <c r="E49" s="5">
        <v>12</v>
      </c>
      <c r="F49" s="5">
        <f t="shared" si="7"/>
        <v>48</v>
      </c>
      <c r="G49" s="5">
        <f t="shared" si="0"/>
        <v>2.4000000000000004</v>
      </c>
      <c r="H49" s="2">
        <v>3</v>
      </c>
      <c r="I49" s="6">
        <f t="shared" si="1"/>
        <v>60</v>
      </c>
      <c r="J49" s="5">
        <f t="shared" si="2"/>
        <v>3</v>
      </c>
      <c r="K49" s="5">
        <v>90</v>
      </c>
      <c r="L49" s="5">
        <f t="shared" si="3"/>
        <v>22.5</v>
      </c>
      <c r="M49" s="7">
        <v>76</v>
      </c>
      <c r="N49" s="5">
        <f t="shared" si="4"/>
        <v>19</v>
      </c>
      <c r="O49" s="5">
        <v>80</v>
      </c>
      <c r="P49" s="5">
        <f t="shared" si="5"/>
        <v>32</v>
      </c>
      <c r="Q49" s="5">
        <v>3</v>
      </c>
      <c r="R49" s="5">
        <f t="shared" si="6"/>
        <v>81.900000000000006</v>
      </c>
      <c r="S49" s="5">
        <v>9</v>
      </c>
    </row>
    <row r="53" spans="1:19" ht="15.75" x14ac:dyDescent="0.25">
      <c r="A53" s="25" t="s">
        <v>149</v>
      </c>
      <c r="B53" s="25"/>
      <c r="C53" s="25"/>
      <c r="D53" s="25"/>
      <c r="E53" s="5">
        <v>25</v>
      </c>
      <c r="F53" s="5">
        <v>100</v>
      </c>
      <c r="G53" s="17">
        <f t="shared" ref="G53:G57" si="8">F53*0.05</f>
        <v>5</v>
      </c>
      <c r="H53" s="5">
        <v>5</v>
      </c>
      <c r="I53" s="5">
        <v>100</v>
      </c>
      <c r="J53" s="17">
        <v>5</v>
      </c>
      <c r="K53" s="5">
        <v>100</v>
      </c>
      <c r="L53" s="17">
        <f t="shared" ref="L53:L57" si="9">K53*0.25</f>
        <v>25</v>
      </c>
      <c r="M53" s="8">
        <v>100</v>
      </c>
      <c r="N53" s="17">
        <v>25</v>
      </c>
      <c r="O53" s="5">
        <v>100</v>
      </c>
      <c r="P53" s="17">
        <f t="shared" ref="P53" si="10">O53*0.4</f>
        <v>40</v>
      </c>
      <c r="Q53" s="17">
        <v>3</v>
      </c>
      <c r="R53" s="17">
        <f t="shared" ref="R53" si="11">G53+J53+L53+N53+P53+Q53</f>
        <v>103</v>
      </c>
      <c r="S53" s="19">
        <v>10</v>
      </c>
    </row>
    <row r="54" spans="1:19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1"/>
      <c r="N54" s="20"/>
      <c r="O54" s="20"/>
      <c r="P54" s="20"/>
      <c r="Q54" s="20"/>
      <c r="R54" s="20"/>
      <c r="S54" s="22"/>
    </row>
    <row r="55" spans="1:19" ht="15.7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1"/>
      <c r="N55" s="20"/>
      <c r="O55" s="20"/>
      <c r="P55" s="20"/>
      <c r="Q55" s="20"/>
      <c r="R55" s="20"/>
      <c r="S55" s="22"/>
    </row>
    <row r="56" spans="1:19" ht="15.75" x14ac:dyDescent="0.25">
      <c r="A56" s="20"/>
      <c r="B56" s="12" t="s">
        <v>150</v>
      </c>
      <c r="C56" s="13" t="s">
        <v>151</v>
      </c>
      <c r="D56" s="13" t="s">
        <v>152</v>
      </c>
      <c r="E56" s="13" t="s">
        <v>153</v>
      </c>
      <c r="F56" s="13" t="s">
        <v>154</v>
      </c>
      <c r="G56" s="13" t="s">
        <v>155</v>
      </c>
      <c r="H56" s="13" t="s">
        <v>156</v>
      </c>
      <c r="I56" s="23"/>
      <c r="J56" s="20"/>
      <c r="K56" s="20"/>
      <c r="L56" s="20"/>
      <c r="M56" s="21"/>
      <c r="N56" s="20"/>
      <c r="O56" s="20"/>
      <c r="P56" s="20"/>
      <c r="Q56" s="20"/>
      <c r="R56" s="20"/>
      <c r="S56" s="22"/>
    </row>
    <row r="57" spans="1:19" ht="15.75" x14ac:dyDescent="0.25">
      <c r="A57" s="20"/>
      <c r="B57" s="12" t="s">
        <v>157</v>
      </c>
      <c r="C57" s="13">
        <v>5</v>
      </c>
      <c r="D57" s="13">
        <v>6</v>
      </c>
      <c r="E57" s="13">
        <v>7</v>
      </c>
      <c r="F57" s="13">
        <v>8</v>
      </c>
      <c r="G57" s="13">
        <v>9</v>
      </c>
      <c r="H57" s="13">
        <v>10</v>
      </c>
      <c r="I57" s="24"/>
      <c r="J57" s="20"/>
      <c r="K57" s="20"/>
      <c r="L57" s="20"/>
      <c r="M57" s="21"/>
      <c r="N57" s="20"/>
      <c r="O57" s="20"/>
      <c r="P57" s="20"/>
      <c r="Q57" s="20"/>
      <c r="R57" s="20"/>
      <c r="S57" s="22"/>
    </row>
    <row r="61" spans="1:19" x14ac:dyDescent="0.25">
      <c r="L61" s="18"/>
    </row>
  </sheetData>
  <mergeCells count="1">
    <mergeCell ref="A53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2020-01-24T11:22:09Z</dcterms:modified>
</cp:coreProperties>
</file>