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езултати Фебруар 2017" sheetId="10" r:id="rId1"/>
    <sheet name="Збирна" sheetId="1" r:id="rId2"/>
    <sheet name="Sheet1" sheetId="9" r:id="rId3"/>
    <sheet name="Предавања" sheetId="2" r:id="rId4"/>
    <sheet name="Вежбе" sheetId="3" r:id="rId5"/>
    <sheet name="Домаћи задатак" sheetId="4" r:id="rId6"/>
    <sheet name="Колоквијум" sheetId="5" r:id="rId7"/>
    <sheet name="ГОСТУЈУЋА ПРЕДАВАЊА" sheetId="6" r:id="rId8"/>
    <sheet name="Студија случаја" sheetId="7" r:id="rId9"/>
    <sheet name="Резултати Јануар 2017" sheetId="8" r:id="rId10"/>
  </sheets>
  <definedNames>
    <definedName name="_xlnm._FilterDatabase" localSheetId="0" hidden="1">'Резултати Фебруар 2017'!$A$1:$AC$1</definedName>
  </definedNames>
  <calcPr calcId="124519"/>
</workbook>
</file>

<file path=xl/calcChain.xml><?xml version="1.0" encoding="utf-8"?>
<calcChain xmlns="http://schemas.openxmlformats.org/spreadsheetml/2006/main">
  <c r="X11" i="1"/>
  <c r="X12"/>
  <c r="Z14" i="10"/>
  <c r="AA14" s="1"/>
  <c r="W14"/>
  <c r="U14"/>
  <c r="S14"/>
  <c r="Q14"/>
  <c r="AA10"/>
  <c r="W10"/>
  <c r="U10"/>
  <c r="S10"/>
  <c r="Q10"/>
  <c r="Z5"/>
  <c r="AA5" s="1"/>
  <c r="W5"/>
  <c r="U5"/>
  <c r="S5"/>
  <c r="Q5"/>
  <c r="AB5" s="1"/>
  <c r="Z4"/>
  <c r="AA4" s="1"/>
  <c r="W4"/>
  <c r="U4"/>
  <c r="S4"/>
  <c r="Q4"/>
  <c r="Z9"/>
  <c r="AA9" s="1"/>
  <c r="W9"/>
  <c r="U9"/>
  <c r="S9"/>
  <c r="Q9"/>
  <c r="AB9" s="1"/>
  <c r="Z3"/>
  <c r="AA3" s="1"/>
  <c r="W3"/>
  <c r="U3"/>
  <c r="S3"/>
  <c r="Q3"/>
  <c r="Z8"/>
  <c r="AA8" s="1"/>
  <c r="W8"/>
  <c r="U8"/>
  <c r="S8"/>
  <c r="Q8"/>
  <c r="AB8" s="1"/>
  <c r="Z2"/>
  <c r="AA2" s="1"/>
  <c r="W2"/>
  <c r="U2"/>
  <c r="S2"/>
  <c r="Q2"/>
  <c r="Z12"/>
  <c r="AA12" s="1"/>
  <c r="W12"/>
  <c r="U12"/>
  <c r="S12"/>
  <c r="Q12"/>
  <c r="AB12" s="1"/>
  <c r="Z11"/>
  <c r="AA11" s="1"/>
  <c r="W11"/>
  <c r="U11"/>
  <c r="S11"/>
  <c r="Q11"/>
  <c r="AB11" s="1"/>
  <c r="Z13"/>
  <c r="AA13" s="1"/>
  <c r="W13"/>
  <c r="U13"/>
  <c r="S13"/>
  <c r="Q13"/>
  <c r="AB13" s="1"/>
  <c r="Z7"/>
  <c r="AA7" s="1"/>
  <c r="W7"/>
  <c r="U7"/>
  <c r="S7"/>
  <c r="Q7"/>
  <c r="Z6"/>
  <c r="AA6" s="1"/>
  <c r="W6"/>
  <c r="U6"/>
  <c r="S6"/>
  <c r="Q6"/>
  <c r="AB6" s="1"/>
  <c r="AC60" i="1"/>
  <c r="AC58"/>
  <c r="AB58"/>
  <c r="X58"/>
  <c r="AB8"/>
  <c r="AA8"/>
  <c r="X8"/>
  <c r="AC40"/>
  <c r="AB40"/>
  <c r="AA40"/>
  <c r="X40"/>
  <c r="AC63"/>
  <c r="AB63"/>
  <c r="AA63"/>
  <c r="X63"/>
  <c r="X48"/>
  <c r="AB48"/>
  <c r="AA48"/>
  <c r="AB32"/>
  <c r="AA32"/>
  <c r="X32"/>
  <c r="AC51"/>
  <c r="AB51"/>
  <c r="AA51"/>
  <c r="X51"/>
  <c r="AC25"/>
  <c r="AB28"/>
  <c r="AB24"/>
  <c r="AB25"/>
  <c r="AC41"/>
  <c r="AB41"/>
  <c r="AA41"/>
  <c r="X41"/>
  <c r="AA50"/>
  <c r="AB50" s="1"/>
  <c r="AC50" s="1"/>
  <c r="X50"/>
  <c r="X35"/>
  <c r="AA35"/>
  <c r="AB35" s="1"/>
  <c r="L2" i="9"/>
  <c r="M2" s="1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H3"/>
  <c r="H4"/>
  <c r="H5"/>
  <c r="H6"/>
  <c r="H7"/>
  <c r="H8"/>
  <c r="H9"/>
  <c r="H10"/>
  <c r="H11"/>
  <c r="H12"/>
  <c r="H13"/>
  <c r="H14"/>
  <c r="H2"/>
  <c r="X38" i="1"/>
  <c r="D16" i="7"/>
  <c r="D17"/>
  <c r="D18"/>
  <c r="D19"/>
  <c r="D20"/>
  <c r="D21"/>
  <c r="D22"/>
  <c r="D23"/>
  <c r="D24"/>
  <c r="D25"/>
  <c r="D26"/>
  <c r="O3" i="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2"/>
  <c r="O2" i="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AQ2" i="8"/>
  <c r="AO2"/>
  <c r="AO3"/>
  <c r="AO19"/>
  <c r="AO5"/>
  <c r="AO27"/>
  <c r="AO7"/>
  <c r="AO8"/>
  <c r="AO4"/>
  <c r="AO20"/>
  <c r="AO11"/>
  <c r="AO12"/>
  <c r="AO13"/>
  <c r="AO21"/>
  <c r="AO34"/>
  <c r="AO49"/>
  <c r="AO52"/>
  <c r="AO18"/>
  <c r="AO36"/>
  <c r="AO37"/>
  <c r="AO53"/>
  <c r="AO54"/>
  <c r="AO55"/>
  <c r="AO28"/>
  <c r="AO56"/>
  <c r="AO6"/>
  <c r="AO9"/>
  <c r="AO10"/>
  <c r="AO29"/>
  <c r="AO14"/>
  <c r="AO15"/>
  <c r="AO32"/>
  <c r="AO22"/>
  <c r="AO23"/>
  <c r="AO35"/>
  <c r="AO24"/>
  <c r="AO57"/>
  <c r="AO38"/>
  <c r="AO39"/>
  <c r="AO40"/>
  <c r="AO41"/>
  <c r="AO30"/>
  <c r="AO43"/>
  <c r="AO42"/>
  <c r="AO16"/>
  <c r="AO31"/>
  <c r="AO47"/>
  <c r="AO48"/>
  <c r="AO25"/>
  <c r="AO50"/>
  <c r="AO51"/>
  <c r="AO44"/>
  <c r="AO33"/>
  <c r="AO60"/>
  <c r="AO26"/>
  <c r="AO45"/>
  <c r="AO46"/>
  <c r="AO58"/>
  <c r="AO59"/>
  <c r="AO62"/>
  <c r="AO61"/>
  <c r="AO17"/>
  <c r="AO63"/>
  <c r="AO64"/>
  <c r="AN2"/>
  <c r="AN3"/>
  <c r="AN19"/>
  <c r="AN5"/>
  <c r="AN27"/>
  <c r="AN7"/>
  <c r="AN8"/>
  <c r="AN4"/>
  <c r="AN20"/>
  <c r="AN11"/>
  <c r="AN12"/>
  <c r="AN13"/>
  <c r="AN21"/>
  <c r="AN34"/>
  <c r="AN49"/>
  <c r="AN52"/>
  <c r="AN18"/>
  <c r="AN36"/>
  <c r="AN37"/>
  <c r="AN53"/>
  <c r="AN54"/>
  <c r="AN55"/>
  <c r="AN28"/>
  <c r="AN56"/>
  <c r="AN6"/>
  <c r="AN9"/>
  <c r="AN10"/>
  <c r="AN29"/>
  <c r="AN14"/>
  <c r="AN15"/>
  <c r="AN32"/>
  <c r="AN22"/>
  <c r="AN23"/>
  <c r="AN35"/>
  <c r="AN24"/>
  <c r="AN57"/>
  <c r="AN38"/>
  <c r="AN39"/>
  <c r="AN40"/>
  <c r="AN41"/>
  <c r="AN30"/>
  <c r="AN43"/>
  <c r="AN42"/>
  <c r="AN16"/>
  <c r="AN31"/>
  <c r="AN47"/>
  <c r="AN48"/>
  <c r="AN25"/>
  <c r="AN50"/>
  <c r="AN51"/>
  <c r="AN44"/>
  <c r="AN33"/>
  <c r="AN60"/>
  <c r="AN26"/>
  <c r="AN45"/>
  <c r="AN46"/>
  <c r="AN58"/>
  <c r="AN59"/>
  <c r="AN62"/>
  <c r="AN61"/>
  <c r="AN17"/>
  <c r="AN63"/>
  <c r="AN64"/>
  <c r="AN65"/>
  <c r="AM2"/>
  <c r="AM3"/>
  <c r="AM19"/>
  <c r="AM5"/>
  <c r="AM27"/>
  <c r="AM7"/>
  <c r="AM8"/>
  <c r="AM4"/>
  <c r="AM20"/>
  <c r="AM11"/>
  <c r="AM12"/>
  <c r="AM13"/>
  <c r="AM21"/>
  <c r="AM34"/>
  <c r="AM49"/>
  <c r="AM52"/>
  <c r="AM18"/>
  <c r="AM36"/>
  <c r="AM37"/>
  <c r="AM53"/>
  <c r="AM54"/>
  <c r="AM55"/>
  <c r="AM28"/>
  <c r="AM56"/>
  <c r="AM6"/>
  <c r="AM9"/>
  <c r="AM10"/>
  <c r="AM29"/>
  <c r="AM14"/>
  <c r="AM15"/>
  <c r="AM32"/>
  <c r="AM22"/>
  <c r="AM23"/>
  <c r="AM35"/>
  <c r="AM24"/>
  <c r="AM57"/>
  <c r="AM38"/>
  <c r="AM39"/>
  <c r="AM40"/>
  <c r="AM41"/>
  <c r="AM30"/>
  <c r="AM43"/>
  <c r="AM42"/>
  <c r="AM16"/>
  <c r="AM31"/>
  <c r="AM47"/>
  <c r="AM48"/>
  <c r="AM25"/>
  <c r="AM50"/>
  <c r="AM51"/>
  <c r="AM44"/>
  <c r="AM33"/>
  <c r="AM60"/>
  <c r="AM26"/>
  <c r="AM45"/>
  <c r="AM46"/>
  <c r="AM58"/>
  <c r="AM59"/>
  <c r="AM62"/>
  <c r="AM61"/>
  <c r="AM17"/>
  <c r="AM63"/>
  <c r="AM64"/>
  <c r="AM65"/>
  <c r="BA65"/>
  <c r="BB65" s="1"/>
  <c r="AZ65"/>
  <c r="AZ64"/>
  <c r="BA64" s="1"/>
  <c r="BB64" s="1"/>
  <c r="AW64"/>
  <c r="AU63"/>
  <c r="AS63"/>
  <c r="AQ63"/>
  <c r="AZ17"/>
  <c r="BA17" s="1"/>
  <c r="AW17"/>
  <c r="AU17"/>
  <c r="AS17"/>
  <c r="AQ17"/>
  <c r="AU61"/>
  <c r="AS61"/>
  <c r="AQ61"/>
  <c r="AZ62"/>
  <c r="BA62" s="1"/>
  <c r="AW62"/>
  <c r="AU62"/>
  <c r="AS62"/>
  <c r="AQ62"/>
  <c r="AS59"/>
  <c r="BB59" s="1"/>
  <c r="AU58"/>
  <c r="AS58"/>
  <c r="AQ58"/>
  <c r="AZ46"/>
  <c r="BA46" s="1"/>
  <c r="AW46"/>
  <c r="AU46"/>
  <c r="AS46"/>
  <c r="AQ46"/>
  <c r="AZ45"/>
  <c r="BA45" s="1"/>
  <c r="AW45"/>
  <c r="AU45"/>
  <c r="AS45"/>
  <c r="AQ45"/>
  <c r="AZ26"/>
  <c r="BA26" s="1"/>
  <c r="AW26"/>
  <c r="AU26"/>
  <c r="AS26"/>
  <c r="AQ26"/>
  <c r="AZ60"/>
  <c r="BA60" s="1"/>
  <c r="AW60"/>
  <c r="AU60"/>
  <c r="AS60"/>
  <c r="AQ60"/>
  <c r="AZ33"/>
  <c r="BA33" s="1"/>
  <c r="AW33"/>
  <c r="AU33"/>
  <c r="AS33"/>
  <c r="AQ33"/>
  <c r="BA44"/>
  <c r="AZ44"/>
  <c r="AW44"/>
  <c r="AU44"/>
  <c r="AS44"/>
  <c r="AQ44"/>
  <c r="AU51"/>
  <c r="AS51"/>
  <c r="AQ51"/>
  <c r="AU50"/>
  <c r="AS50"/>
  <c r="AQ50"/>
  <c r="AZ25"/>
  <c r="BA25" s="1"/>
  <c r="AW25"/>
  <c r="AU25"/>
  <c r="AS25"/>
  <c r="AQ25"/>
  <c r="BB25" s="1"/>
  <c r="AU48"/>
  <c r="AS48"/>
  <c r="AQ48"/>
  <c r="AQ47"/>
  <c r="BB47" s="1"/>
  <c r="AZ31"/>
  <c r="BA31" s="1"/>
  <c r="AW31"/>
  <c r="AU31"/>
  <c r="AS31"/>
  <c r="AQ31"/>
  <c r="AZ16"/>
  <c r="BA16" s="1"/>
  <c r="AW16"/>
  <c r="AU16"/>
  <c r="AS16"/>
  <c r="AQ16"/>
  <c r="AZ42"/>
  <c r="BA42" s="1"/>
  <c r="AW42"/>
  <c r="AU42"/>
  <c r="AS42"/>
  <c r="AQ42"/>
  <c r="AU43"/>
  <c r="AS43"/>
  <c r="AQ43"/>
  <c r="AZ30"/>
  <c r="BA30" s="1"/>
  <c r="AW30"/>
  <c r="AU30"/>
  <c r="AS30"/>
  <c r="AQ30"/>
  <c r="AU41"/>
  <c r="AS41"/>
  <c r="AQ41"/>
  <c r="AU40"/>
  <c r="AS40"/>
  <c r="AQ40"/>
  <c r="AZ39"/>
  <c r="BA39" s="1"/>
  <c r="AW39"/>
  <c r="AU39"/>
  <c r="AS39"/>
  <c r="AW38"/>
  <c r="AU38"/>
  <c r="AS38"/>
  <c r="AQ38"/>
  <c r="AZ57"/>
  <c r="BA57" s="1"/>
  <c r="AW57"/>
  <c r="AU57"/>
  <c r="AS57"/>
  <c r="AQ57"/>
  <c r="AZ24"/>
  <c r="BA24" s="1"/>
  <c r="AW24"/>
  <c r="AU24"/>
  <c r="AS24"/>
  <c r="AQ24"/>
  <c r="AU35"/>
  <c r="AS35"/>
  <c r="AQ35"/>
  <c r="AZ23"/>
  <c r="BA23" s="1"/>
  <c r="AW23"/>
  <c r="AU23"/>
  <c r="AS23"/>
  <c r="AQ23"/>
  <c r="AZ22"/>
  <c r="BA22" s="1"/>
  <c r="AW22"/>
  <c r="AU22"/>
  <c r="AS22"/>
  <c r="AQ22"/>
  <c r="AU32"/>
  <c r="AS32"/>
  <c r="AQ32"/>
  <c r="AZ15"/>
  <c r="BA15" s="1"/>
  <c r="AW15"/>
  <c r="AU15"/>
  <c r="AS15"/>
  <c r="AQ15"/>
  <c r="AZ14"/>
  <c r="BA14" s="1"/>
  <c r="AW14"/>
  <c r="AU14"/>
  <c r="AS14"/>
  <c r="AQ14"/>
  <c r="AU29"/>
  <c r="AS29"/>
  <c r="AQ29"/>
  <c r="AZ10"/>
  <c r="BA10" s="1"/>
  <c r="AW10"/>
  <c r="AU10"/>
  <c r="AS10"/>
  <c r="AQ10"/>
  <c r="AZ9"/>
  <c r="BA9" s="1"/>
  <c r="AW9"/>
  <c r="AU9"/>
  <c r="AS9"/>
  <c r="AQ9"/>
  <c r="AZ6"/>
  <c r="BA6" s="1"/>
  <c r="AW6"/>
  <c r="AU6"/>
  <c r="AS6"/>
  <c r="AQ6"/>
  <c r="BB6" s="1"/>
  <c r="AZ56"/>
  <c r="BA56" s="1"/>
  <c r="AW56"/>
  <c r="AU56"/>
  <c r="AS56"/>
  <c r="AQ56"/>
  <c r="AZ28"/>
  <c r="BA28" s="1"/>
  <c r="AW28"/>
  <c r="AU28"/>
  <c r="AS28"/>
  <c r="AQ28"/>
  <c r="AZ55"/>
  <c r="BA55" s="1"/>
  <c r="AW55"/>
  <c r="AS55"/>
  <c r="AQ55"/>
  <c r="AZ54"/>
  <c r="BA54" s="1"/>
  <c r="AW54"/>
  <c r="AU54"/>
  <c r="AS54"/>
  <c r="AQ54"/>
  <c r="AZ53"/>
  <c r="BA53" s="1"/>
  <c r="AW53"/>
  <c r="AU53"/>
  <c r="AS53"/>
  <c r="AQ53"/>
  <c r="BA37"/>
  <c r="AZ37"/>
  <c r="AW37"/>
  <c r="AU37"/>
  <c r="AS37"/>
  <c r="AQ37"/>
  <c r="AZ36"/>
  <c r="BA36" s="1"/>
  <c r="AW36"/>
  <c r="AS36"/>
  <c r="AQ36"/>
  <c r="AU18"/>
  <c r="AQ18"/>
  <c r="BA52"/>
  <c r="AZ52"/>
  <c r="AW52"/>
  <c r="AU52"/>
  <c r="AS52"/>
  <c r="AQ52"/>
  <c r="AZ49"/>
  <c r="BA49" s="1"/>
  <c r="AW49"/>
  <c r="AU49"/>
  <c r="AS49"/>
  <c r="AQ49"/>
  <c r="BB49" s="1"/>
  <c r="AZ34"/>
  <c r="BA34" s="1"/>
  <c r="AW34"/>
  <c r="AU34"/>
  <c r="AS34"/>
  <c r="AQ34"/>
  <c r="AZ21"/>
  <c r="BA21" s="1"/>
  <c r="AW21"/>
  <c r="AU21"/>
  <c r="AS21"/>
  <c r="AQ21"/>
  <c r="AS13"/>
  <c r="AQ13"/>
  <c r="BB13" s="1"/>
  <c r="AU12"/>
  <c r="AS12"/>
  <c r="AQ12"/>
  <c r="AS11"/>
  <c r="AQ11"/>
  <c r="AZ20"/>
  <c r="BA20" s="1"/>
  <c r="AW20"/>
  <c r="AU20"/>
  <c r="AS20"/>
  <c r="AQ20"/>
  <c r="AZ4"/>
  <c r="BA4" s="1"/>
  <c r="AW4"/>
  <c r="AU4"/>
  <c r="AS4"/>
  <c r="AQ4"/>
  <c r="AU8"/>
  <c r="AS8"/>
  <c r="AQ8"/>
  <c r="AS7"/>
  <c r="BB7" s="1"/>
  <c r="AZ27"/>
  <c r="BA27" s="1"/>
  <c r="AW27"/>
  <c r="AU27"/>
  <c r="AS27"/>
  <c r="AQ27"/>
  <c r="AU5"/>
  <c r="AS5"/>
  <c r="AQ5"/>
  <c r="AZ19"/>
  <c r="BA19" s="1"/>
  <c r="AW19"/>
  <c r="AU19"/>
  <c r="AS19"/>
  <c r="AQ19"/>
  <c r="AU3"/>
  <c r="AS3"/>
  <c r="AQ3"/>
  <c r="BA2"/>
  <c r="AZ2"/>
  <c r="AW2"/>
  <c r="AU2"/>
  <c r="AS2"/>
  <c r="BB2" s="1"/>
  <c r="R2" i="1"/>
  <c r="R3"/>
  <c r="R4"/>
  <c r="R5"/>
  <c r="R6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44"/>
  <c r="R45"/>
  <c r="R46"/>
  <c r="R47"/>
  <c r="AC47" s="1"/>
  <c r="R48"/>
  <c r="R49"/>
  <c r="R50"/>
  <c r="R51"/>
  <c r="R52"/>
  <c r="R53"/>
  <c r="R54"/>
  <c r="R55"/>
  <c r="R56"/>
  <c r="R57"/>
  <c r="R58"/>
  <c r="R60"/>
  <c r="R61"/>
  <c r="R62"/>
  <c r="R63"/>
  <c r="X2"/>
  <c r="X4"/>
  <c r="X6"/>
  <c r="X9"/>
  <c r="X10"/>
  <c r="X14"/>
  <c r="X15"/>
  <c r="X16"/>
  <c r="X17"/>
  <c r="X19"/>
  <c r="X20"/>
  <c r="X21"/>
  <c r="X22"/>
  <c r="X23"/>
  <c r="X24"/>
  <c r="X25"/>
  <c r="X26"/>
  <c r="X27"/>
  <c r="X28"/>
  <c r="X30"/>
  <c r="X31"/>
  <c r="X33"/>
  <c r="X34"/>
  <c r="X36"/>
  <c r="X37"/>
  <c r="X39"/>
  <c r="X42"/>
  <c r="X44"/>
  <c r="X45"/>
  <c r="X46"/>
  <c r="X49"/>
  <c r="X52"/>
  <c r="X53"/>
  <c r="X54"/>
  <c r="X55"/>
  <c r="X56"/>
  <c r="X57"/>
  <c r="X60"/>
  <c r="X62"/>
  <c r="X64"/>
  <c r="V2"/>
  <c r="V3"/>
  <c r="V4"/>
  <c r="V5"/>
  <c r="V6"/>
  <c r="V8"/>
  <c r="V9"/>
  <c r="V10"/>
  <c r="V12"/>
  <c r="V14"/>
  <c r="V15"/>
  <c r="V16"/>
  <c r="V17"/>
  <c r="V18"/>
  <c r="V20"/>
  <c r="V21"/>
  <c r="V22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8"/>
  <c r="V49"/>
  <c r="V50"/>
  <c r="V51"/>
  <c r="V52"/>
  <c r="V53"/>
  <c r="V54"/>
  <c r="V55"/>
  <c r="V56"/>
  <c r="V57"/>
  <c r="V58"/>
  <c r="V60"/>
  <c r="V61"/>
  <c r="V62"/>
  <c r="V63"/>
  <c r="T2"/>
  <c r="T3"/>
  <c r="T4"/>
  <c r="T5"/>
  <c r="T6"/>
  <c r="T7"/>
  <c r="AC7" s="1"/>
  <c r="T8"/>
  <c r="T9"/>
  <c r="T10"/>
  <c r="T11"/>
  <c r="T12"/>
  <c r="T13"/>
  <c r="T14"/>
  <c r="T15"/>
  <c r="T16"/>
  <c r="T1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8"/>
  <c r="T49"/>
  <c r="T50"/>
  <c r="T51"/>
  <c r="T52"/>
  <c r="T53"/>
  <c r="T54"/>
  <c r="T55"/>
  <c r="T56"/>
  <c r="T57"/>
  <c r="T58"/>
  <c r="T59"/>
  <c r="AC59" s="1"/>
  <c r="T60"/>
  <c r="T61"/>
  <c r="T62"/>
  <c r="T63"/>
  <c r="AA2"/>
  <c r="AB2" s="1"/>
  <c r="AA4"/>
  <c r="AB4" s="1"/>
  <c r="AA6"/>
  <c r="AB6" s="1"/>
  <c r="AA9"/>
  <c r="AB9" s="1"/>
  <c r="AA10"/>
  <c r="AB10" s="1"/>
  <c r="AA14"/>
  <c r="AB14" s="1"/>
  <c r="AA15"/>
  <c r="AB15" s="1"/>
  <c r="AA16"/>
  <c r="AB16" s="1"/>
  <c r="AA17"/>
  <c r="AB17" s="1"/>
  <c r="AA19"/>
  <c r="AB19" s="1"/>
  <c r="AA20"/>
  <c r="AB20" s="1"/>
  <c r="AA21"/>
  <c r="AB21" s="1"/>
  <c r="AA22"/>
  <c r="AB22" s="1"/>
  <c r="AA23"/>
  <c r="AB23" s="1"/>
  <c r="AA24"/>
  <c r="AA25"/>
  <c r="AA26"/>
  <c r="AB26" s="1"/>
  <c r="AA27"/>
  <c r="AB27" s="1"/>
  <c r="AA28"/>
  <c r="AA30"/>
  <c r="AB30" s="1"/>
  <c r="AA31"/>
  <c r="AB31" s="1"/>
  <c r="AA33"/>
  <c r="AB33" s="1"/>
  <c r="AA34"/>
  <c r="AB34" s="1"/>
  <c r="AA36"/>
  <c r="AB36" s="1"/>
  <c r="AA37"/>
  <c r="AB37" s="1"/>
  <c r="AA39"/>
  <c r="AB39" s="1"/>
  <c r="AA42"/>
  <c r="AB42" s="1"/>
  <c r="AA44"/>
  <c r="AB44" s="1"/>
  <c r="AA45"/>
  <c r="AB45" s="1"/>
  <c r="AA46"/>
  <c r="AB46" s="1"/>
  <c r="AA49"/>
  <c r="AB49" s="1"/>
  <c r="AA52"/>
  <c r="AB52" s="1"/>
  <c r="AA53"/>
  <c r="AB53" s="1"/>
  <c r="AA54"/>
  <c r="AB54" s="1"/>
  <c r="AA55"/>
  <c r="AB55" s="1"/>
  <c r="AA56"/>
  <c r="AB56" s="1"/>
  <c r="AA57"/>
  <c r="AB57" s="1"/>
  <c r="AA60"/>
  <c r="AB60" s="1"/>
  <c r="AA62"/>
  <c r="AB62" s="1"/>
  <c r="AA64"/>
  <c r="AB64" s="1"/>
  <c r="AA65"/>
  <c r="AB65" s="1"/>
  <c r="AC65" s="1"/>
  <c r="D2" i="7"/>
  <c r="D3"/>
  <c r="D4"/>
  <c r="D5"/>
  <c r="D6"/>
  <c r="D7"/>
  <c r="D8"/>
  <c r="D9"/>
  <c r="D10"/>
  <c r="D11"/>
  <c r="D12"/>
  <c r="D13"/>
  <c r="D14"/>
  <c r="D15"/>
  <c r="AB7" i="10" l="1"/>
  <c r="AB2"/>
  <c r="AB3"/>
  <c r="AB4"/>
  <c r="AB10"/>
  <c r="AB14"/>
  <c r="AC61" i="1"/>
  <c r="AC48"/>
  <c r="AC35"/>
  <c r="AC29"/>
  <c r="AC13"/>
  <c r="AC11"/>
  <c r="AC43"/>
  <c r="AC38"/>
  <c r="AC32"/>
  <c r="AC18"/>
  <c r="AC12"/>
  <c r="AC8"/>
  <c r="AC5"/>
  <c r="AC3"/>
  <c r="AC56"/>
  <c r="AC54"/>
  <c r="AC52"/>
  <c r="AC46"/>
  <c r="AC44"/>
  <c r="AC42"/>
  <c r="AC37"/>
  <c r="AC33"/>
  <c r="AC31"/>
  <c r="AC27"/>
  <c r="AC23"/>
  <c r="AC21"/>
  <c r="AC19"/>
  <c r="AC17"/>
  <c r="AC15"/>
  <c r="AC9"/>
  <c r="AC6"/>
  <c r="AC4"/>
  <c r="AC2"/>
  <c r="AC39"/>
  <c r="AC64"/>
  <c r="AC62"/>
  <c r="AC57"/>
  <c r="AC55"/>
  <c r="AC53"/>
  <c r="AC49"/>
  <c r="AC45"/>
  <c r="AC36"/>
  <c r="AC34"/>
  <c r="AC30"/>
  <c r="AC28"/>
  <c r="AC26"/>
  <c r="AC24"/>
  <c r="AC22"/>
  <c r="AC20"/>
  <c r="AC16"/>
  <c r="AC14"/>
  <c r="AC10"/>
  <c r="BB27" i="8"/>
  <c r="BB5"/>
  <c r="BB8"/>
  <c r="BB11"/>
  <c r="BB12"/>
  <c r="BB52"/>
  <c r="BB55"/>
  <c r="BB29"/>
  <c r="BB32"/>
  <c r="BB38"/>
  <c r="BB39"/>
  <c r="BB41"/>
  <c r="BB26"/>
  <c r="BB19"/>
  <c r="BB34"/>
  <c r="BB54"/>
  <c r="BB56"/>
  <c r="BB10"/>
  <c r="BB31"/>
  <c r="BB60"/>
  <c r="BB62"/>
  <c r="BB3"/>
  <c r="BB4"/>
  <c r="BB20"/>
  <c r="BB21"/>
  <c r="BB18"/>
  <c r="BB36"/>
  <c r="BB37"/>
  <c r="BB53"/>
  <c r="BB28"/>
  <c r="BB9"/>
  <c r="BB14"/>
  <c r="BB15"/>
  <c r="BB22"/>
  <c r="BB23"/>
  <c r="BB24"/>
  <c r="BB57"/>
  <c r="BB30"/>
  <c r="BB42"/>
  <c r="BB16"/>
  <c r="BB48"/>
  <c r="BB44"/>
  <c r="BB33"/>
  <c r="BB45"/>
  <c r="BB46"/>
  <c r="BB17"/>
  <c r="BB58"/>
  <c r="BB63"/>
  <c r="BB61"/>
  <c r="BB51"/>
  <c r="BB50"/>
  <c r="BB43"/>
  <c r="BB40"/>
  <c r="BB35"/>
</calcChain>
</file>

<file path=xl/sharedStrings.xml><?xml version="1.0" encoding="utf-8"?>
<sst xmlns="http://schemas.openxmlformats.org/spreadsheetml/2006/main" count="1615" uniqueCount="299">
  <si>
    <t>презиме</t>
  </si>
  <si>
    <t>име</t>
  </si>
  <si>
    <t>индекс</t>
  </si>
  <si>
    <t>Алексић</t>
  </si>
  <si>
    <t>Синиша</t>
  </si>
  <si>
    <t>2014/0525</t>
  </si>
  <si>
    <t>Ковачевић</t>
  </si>
  <si>
    <t>Петар</t>
  </si>
  <si>
    <t>2014/0775</t>
  </si>
  <si>
    <t>Лазић</t>
  </si>
  <si>
    <t>Ђорђе</t>
  </si>
  <si>
    <t>2015/0501</t>
  </si>
  <si>
    <t>Ајдуковић</t>
  </si>
  <si>
    <t>Милица</t>
  </si>
  <si>
    <t>2015/0505</t>
  </si>
  <si>
    <t>Јеремић</t>
  </si>
  <si>
    <t>Тамара</t>
  </si>
  <si>
    <t>2015/0506</t>
  </si>
  <si>
    <t>Стојиљковић</t>
  </si>
  <si>
    <t>2015/0522</t>
  </si>
  <si>
    <t>Јовановић</t>
  </si>
  <si>
    <t>Милан</t>
  </si>
  <si>
    <t>2015/0526</t>
  </si>
  <si>
    <t>Благојевић</t>
  </si>
  <si>
    <t>2015/0533</t>
  </si>
  <si>
    <t>Розгић</t>
  </si>
  <si>
    <t>Сара</t>
  </si>
  <si>
    <t>2015/0534</t>
  </si>
  <si>
    <t>Кузмановић</t>
  </si>
  <si>
    <t>2015/0570</t>
  </si>
  <si>
    <t>Врећо</t>
  </si>
  <si>
    <t>Дијана</t>
  </si>
  <si>
    <t>2015/0571</t>
  </si>
  <si>
    <t>Кукић</t>
  </si>
  <si>
    <t>Ивона</t>
  </si>
  <si>
    <t>2015/0578</t>
  </si>
  <si>
    <t>Лакић</t>
  </si>
  <si>
    <t>Сузана</t>
  </si>
  <si>
    <t>2015/0597</t>
  </si>
  <si>
    <t>Станковић</t>
  </si>
  <si>
    <t>Александра</t>
  </si>
  <si>
    <t>2015/0610</t>
  </si>
  <si>
    <t>Аранбашић</t>
  </si>
  <si>
    <t>Душка</t>
  </si>
  <si>
    <t>2015/0612</t>
  </si>
  <si>
    <t>Савковић</t>
  </si>
  <si>
    <t>Марија</t>
  </si>
  <si>
    <t>2015/0656</t>
  </si>
  <si>
    <t>Брашанац</t>
  </si>
  <si>
    <t>Сања</t>
  </si>
  <si>
    <t>2015/0668</t>
  </si>
  <si>
    <t>Лековић</t>
  </si>
  <si>
    <t>Наташа</t>
  </si>
  <si>
    <t>2015/0669</t>
  </si>
  <si>
    <t>Стевановић</t>
  </si>
  <si>
    <t>Маја</t>
  </si>
  <si>
    <t>2015/0672</t>
  </si>
  <si>
    <t>Јосић</t>
  </si>
  <si>
    <t>Страхиња</t>
  </si>
  <si>
    <t>2015/0701</t>
  </si>
  <si>
    <t>Барјактаревић</t>
  </si>
  <si>
    <t>2015/0723</t>
  </si>
  <si>
    <t>Трбовић</t>
  </si>
  <si>
    <t>Богдан</t>
  </si>
  <si>
    <t>2015/0741</t>
  </si>
  <si>
    <t>Богуновић</t>
  </si>
  <si>
    <t>Неда</t>
  </si>
  <si>
    <t>2015/0751</t>
  </si>
  <si>
    <t>Грбић</t>
  </si>
  <si>
    <t>Милован</t>
  </si>
  <si>
    <t>2015/0762</t>
  </si>
  <si>
    <t>Поповић</t>
  </si>
  <si>
    <t>Данијела</t>
  </si>
  <si>
    <t>2015/0763</t>
  </si>
  <si>
    <t>Пљескоњић</t>
  </si>
  <si>
    <t>Горгина</t>
  </si>
  <si>
    <t>2015/0779</t>
  </si>
  <si>
    <t>Масал</t>
  </si>
  <si>
    <t>Јована</t>
  </si>
  <si>
    <t>2015/0786</t>
  </si>
  <si>
    <t>Игрутиновић</t>
  </si>
  <si>
    <t>Стефан</t>
  </si>
  <si>
    <t>2015/0789</t>
  </si>
  <si>
    <t>Ванић</t>
  </si>
  <si>
    <t>2015/0801</t>
  </si>
  <si>
    <t>Сворцан</t>
  </si>
  <si>
    <t>2015/0807</t>
  </si>
  <si>
    <t>Лапчевић</t>
  </si>
  <si>
    <t>2015/0808</t>
  </si>
  <si>
    <t>Симић</t>
  </si>
  <si>
    <t>Исидора</t>
  </si>
  <si>
    <t>2015/0812</t>
  </si>
  <si>
    <t>Јулија</t>
  </si>
  <si>
    <t>2015/0813</t>
  </si>
  <si>
    <t>Арамбашић</t>
  </si>
  <si>
    <t>2015/0832</t>
  </si>
  <si>
    <t>Вучковић</t>
  </si>
  <si>
    <t>Мина</t>
  </si>
  <si>
    <t>2015/0835</t>
  </si>
  <si>
    <t>Симићевић</t>
  </si>
  <si>
    <t>Ивана</t>
  </si>
  <si>
    <t>2015/0842</t>
  </si>
  <si>
    <t>Станић</t>
  </si>
  <si>
    <t>Александар</t>
  </si>
  <si>
    <t>2015/0848</t>
  </si>
  <si>
    <t>Михаљевић</t>
  </si>
  <si>
    <t>Миљана</t>
  </si>
  <si>
    <t>2015/0854</t>
  </si>
  <si>
    <t>Стешевић</t>
  </si>
  <si>
    <t>2015/0856</t>
  </si>
  <si>
    <t>Јанковић</t>
  </si>
  <si>
    <t>2015/0859</t>
  </si>
  <si>
    <t>Радовић</t>
  </si>
  <si>
    <t>Милена</t>
  </si>
  <si>
    <t>Велемир</t>
  </si>
  <si>
    <t>Вукан</t>
  </si>
  <si>
    <t>Миловановић</t>
  </si>
  <si>
    <t>Матија</t>
  </si>
  <si>
    <t>2015/0804</t>
  </si>
  <si>
    <t>2015/0549</t>
  </si>
  <si>
    <t>Дамњановић</t>
  </si>
  <si>
    <t>2015/0865</t>
  </si>
  <si>
    <t>Окиљевић</t>
  </si>
  <si>
    <t>Наталија</t>
  </si>
  <si>
    <t>2015/784</t>
  </si>
  <si>
    <t>Драгићевић</t>
  </si>
  <si>
    <t>2015/871</t>
  </si>
  <si>
    <t>Димитров</t>
  </si>
  <si>
    <t>Теодора</t>
  </si>
  <si>
    <t>2015/0655</t>
  </si>
  <si>
    <t>Дилпарић</t>
  </si>
  <si>
    <t>Срђан</t>
  </si>
  <si>
    <t>2015/0696</t>
  </si>
  <si>
    <t>Стефановић</t>
  </si>
  <si>
    <t>Немања</t>
  </si>
  <si>
    <t>2015/0642</t>
  </si>
  <si>
    <t>Ђурић</t>
  </si>
  <si>
    <t>2015/793</t>
  </si>
  <si>
    <t>Смиљанић</t>
  </si>
  <si>
    <t>Аница</t>
  </si>
  <si>
    <t>2015/0860</t>
  </si>
  <si>
    <t>Денић</t>
  </si>
  <si>
    <t>Реља</t>
  </si>
  <si>
    <t>2015/0679</t>
  </si>
  <si>
    <t>П 10.10</t>
  </si>
  <si>
    <t>В 13.10</t>
  </si>
  <si>
    <t>Кристина</t>
  </si>
  <si>
    <t>2014/666</t>
  </si>
  <si>
    <t>Новаковић</t>
  </si>
  <si>
    <t>Арсен</t>
  </si>
  <si>
    <t>2015/846</t>
  </si>
  <si>
    <t>Миловић</t>
  </si>
  <si>
    <t>Милош</t>
  </si>
  <si>
    <t>2015/830</t>
  </si>
  <si>
    <t>Бонус 13.10</t>
  </si>
  <si>
    <t>Даниловић</t>
  </si>
  <si>
    <t>2015/771</t>
  </si>
  <si>
    <t>Милосављевић</t>
  </si>
  <si>
    <t>Ана</t>
  </si>
  <si>
    <t>2015/803</t>
  </si>
  <si>
    <t>П 17.10</t>
  </si>
  <si>
    <t xml:space="preserve">Петковић </t>
  </si>
  <si>
    <t>2015/855</t>
  </si>
  <si>
    <t>Мицић</t>
  </si>
  <si>
    <t>Катарина</t>
  </si>
  <si>
    <t>2015/833</t>
  </si>
  <si>
    <t>Силвија</t>
  </si>
  <si>
    <t>2015/689</t>
  </si>
  <si>
    <t>В 20.10</t>
  </si>
  <si>
    <t>1</t>
  </si>
  <si>
    <t>Дестани</t>
  </si>
  <si>
    <t>Бонус 20.10</t>
  </si>
  <si>
    <t>Нада</t>
  </si>
  <si>
    <t>2015/574</t>
  </si>
  <si>
    <t>Вуксановић</t>
  </si>
  <si>
    <t>2015/754</t>
  </si>
  <si>
    <t>Бонус 27.10</t>
  </si>
  <si>
    <t>П 31.10</t>
  </si>
  <si>
    <t>2016/1044</t>
  </si>
  <si>
    <t>В 03.11</t>
  </si>
  <si>
    <t>Бонус 03.11</t>
  </si>
  <si>
    <t>П 07.11</t>
  </si>
  <si>
    <t>Бонус 11.10</t>
  </si>
  <si>
    <t>В 10.11</t>
  </si>
  <si>
    <t>П 24.10</t>
  </si>
  <si>
    <t>В 27.10</t>
  </si>
  <si>
    <t>П 14.11</t>
  </si>
  <si>
    <t>В 17.11</t>
  </si>
  <si>
    <t>П 21.11</t>
  </si>
  <si>
    <t>Бонус 17.11</t>
  </si>
  <si>
    <t>Домаћи задатак</t>
  </si>
  <si>
    <t>Презиме</t>
  </si>
  <si>
    <t>Име</t>
  </si>
  <si>
    <t>Индекс</t>
  </si>
  <si>
    <t>П 28.11</t>
  </si>
  <si>
    <t>В 01.12</t>
  </si>
  <si>
    <t>П 05.12</t>
  </si>
  <si>
    <t>В 08.12</t>
  </si>
  <si>
    <t>В 10.12</t>
  </si>
  <si>
    <t>Презентације Домаћи</t>
  </si>
  <si>
    <t>Колоквијум</t>
  </si>
  <si>
    <t>2014/0860</t>
  </si>
  <si>
    <t>П 12.12</t>
  </si>
  <si>
    <t>Air Serbia 12.12</t>
  </si>
  <si>
    <t>В 15.12</t>
  </si>
  <si>
    <t>П 19.12</t>
  </si>
  <si>
    <t>Бонус 15.12</t>
  </si>
  <si>
    <t>2014/0696</t>
  </si>
  <si>
    <t>В 22.12</t>
  </si>
  <si>
    <t>П 26.12</t>
  </si>
  <si>
    <t>Nelt 21.12</t>
  </si>
  <si>
    <t>Бонус 22.12</t>
  </si>
  <si>
    <t>BOSCH 28.12</t>
  </si>
  <si>
    <t>Коначно</t>
  </si>
  <si>
    <t>В 29.12</t>
  </si>
  <si>
    <t>Бонус 29.12</t>
  </si>
  <si>
    <t>Гос. Пред и Линкедин</t>
  </si>
  <si>
    <t>Пројектни задатак</t>
  </si>
  <si>
    <t>Милинковић</t>
  </si>
  <si>
    <t>Ада</t>
  </si>
  <si>
    <t>2014/428</t>
  </si>
  <si>
    <t>Igrutinović</t>
  </si>
  <si>
    <t>Stefan</t>
  </si>
  <si>
    <t xml:space="preserve">Destani </t>
  </si>
  <si>
    <t>Silvija</t>
  </si>
  <si>
    <t>Stanić</t>
  </si>
  <si>
    <t>Aleksandar</t>
  </si>
  <si>
    <t>Kukić</t>
  </si>
  <si>
    <t>Ivona</t>
  </si>
  <si>
    <t>Stojiljković</t>
  </si>
  <si>
    <t>Milica</t>
  </si>
  <si>
    <t>Vučković</t>
  </si>
  <si>
    <t>Mina</t>
  </si>
  <si>
    <t>Rozgić</t>
  </si>
  <si>
    <t>Sara</t>
  </si>
  <si>
    <t>Kuzmanović</t>
  </si>
  <si>
    <t>Đorđe</t>
  </si>
  <si>
    <t>Arsen</t>
  </si>
  <si>
    <t>Novaković</t>
  </si>
  <si>
    <t>Đurić</t>
  </si>
  <si>
    <t>Dilparić</t>
  </si>
  <si>
    <t>Srđan</t>
  </si>
  <si>
    <t>Damljanović</t>
  </si>
  <si>
    <t>Bogdan</t>
  </si>
  <si>
    <t>Dimitrov</t>
  </si>
  <si>
    <t>Teodora</t>
  </si>
  <si>
    <t>Stanković</t>
  </si>
  <si>
    <t>Aleksandra</t>
  </si>
  <si>
    <t>Prezim</t>
  </si>
  <si>
    <t>Ime</t>
  </si>
  <si>
    <t>Poeni</t>
  </si>
  <si>
    <t>Испит</t>
  </si>
  <si>
    <t>2015/852</t>
  </si>
  <si>
    <t>Column1</t>
  </si>
  <si>
    <t>Студија случаја</t>
  </si>
  <si>
    <t>Заједно</t>
  </si>
  <si>
    <t>Кол*0.25</t>
  </si>
  <si>
    <t>ПР*0.2</t>
  </si>
  <si>
    <t>Испит*0.45</t>
  </si>
  <si>
    <t>Бонус УКПНО</t>
  </si>
  <si>
    <t>УКУПНО ПОЕНА</t>
  </si>
  <si>
    <t>ОЦЕНА</t>
  </si>
  <si>
    <t>ДЗ*0.1%</t>
  </si>
  <si>
    <t>Присуство Вежбе</t>
  </si>
  <si>
    <t>Присуство Предавања</t>
  </si>
  <si>
    <t>Радионице</t>
  </si>
  <si>
    <t>Гос. Пред и Linkedin</t>
  </si>
  <si>
    <t>Пројектни</t>
  </si>
  <si>
    <t>ДЗ 10%</t>
  </si>
  <si>
    <t>Кол 25%</t>
  </si>
  <si>
    <t>Пројек 20%</t>
  </si>
  <si>
    <t>Испит45%</t>
  </si>
  <si>
    <t>Оцена</t>
  </si>
  <si>
    <t>Укупно поена</t>
  </si>
  <si>
    <t>Испит+Студија случаја</t>
  </si>
  <si>
    <t>Р.б</t>
  </si>
  <si>
    <t xml:space="preserve">Студија случаја  </t>
  </si>
  <si>
    <t>УКУПНО</t>
  </si>
  <si>
    <t>Р.бр</t>
  </si>
  <si>
    <t>Студија Случаја</t>
  </si>
  <si>
    <t>669/15</t>
  </si>
  <si>
    <t>656/15</t>
  </si>
  <si>
    <t>833/15</t>
  </si>
  <si>
    <t>859/15</t>
  </si>
  <si>
    <t>807/15</t>
  </si>
  <si>
    <t>501/15</t>
  </si>
  <si>
    <t>804/15</t>
  </si>
  <si>
    <t>741/15</t>
  </si>
  <si>
    <t>723/15</t>
  </si>
  <si>
    <t>854/15</t>
  </si>
  <si>
    <t>751/15</t>
  </si>
  <si>
    <t>672/15</t>
  </si>
  <si>
    <t>642/15</t>
  </si>
  <si>
    <t>Пројектни*</t>
  </si>
  <si>
    <t>СС*0.4</t>
  </si>
  <si>
    <t>СС+Испит</t>
  </si>
  <si>
    <t>Укупно</t>
  </si>
  <si>
    <t>Домаћи</t>
  </si>
  <si>
    <t>Домћи*0.1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</si>
</sst>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3" borderId="2" xfId="0" applyFont="1" applyFill="1" applyBorder="1"/>
    <xf numFmtId="0" fontId="4" fillId="4" borderId="2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/>
    <xf numFmtId="0" fontId="0" fillId="5" borderId="0" xfId="0" applyFill="1"/>
    <xf numFmtId="0" fontId="0" fillId="0" borderId="0" xfId="0" applyFill="1" applyBorder="1"/>
    <xf numFmtId="49" fontId="8" fillId="2" borderId="6" xfId="0" applyNumberFormat="1" applyFont="1" applyFill="1" applyBorder="1"/>
    <xf numFmtId="0" fontId="7" fillId="3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9" fontId="3" fillId="2" borderId="1" xfId="0" applyNumberFormat="1" applyFont="1" applyFill="1" applyBorder="1"/>
    <xf numFmtId="49" fontId="8" fillId="2" borderId="1" xfId="0" applyNumberFormat="1" applyFont="1" applyFill="1" applyBorder="1"/>
    <xf numFmtId="0" fontId="7" fillId="3" borderId="2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49" fontId="3" fillId="2" borderId="6" xfId="0" applyNumberFormat="1" applyFont="1" applyFill="1" applyBorder="1"/>
    <xf numFmtId="49" fontId="3" fillId="2" borderId="0" xfId="0" applyNumberFormat="1" applyFont="1" applyFill="1" applyBorder="1"/>
    <xf numFmtId="49" fontId="9" fillId="2" borderId="0" xfId="0" applyNumberFormat="1" applyFont="1" applyFill="1" applyBorder="1"/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3" fillId="2" borderId="4" xfId="0" applyNumberFormat="1" applyFont="1" applyFill="1" applyBorder="1"/>
    <xf numFmtId="0" fontId="4" fillId="4" borderId="10" xfId="0" applyFont="1" applyFill="1" applyBorder="1"/>
    <xf numFmtId="0" fontId="4" fillId="3" borderId="10" xfId="0" applyFont="1" applyFill="1" applyBorder="1"/>
    <xf numFmtId="0" fontId="4" fillId="4" borderId="11" xfId="0" applyFont="1" applyFill="1" applyBorder="1"/>
    <xf numFmtId="0" fontId="4" fillId="3" borderId="11" xfId="0" applyFont="1" applyFill="1" applyBorder="1"/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49" fontId="6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6" fillId="7" borderId="0" xfId="0" applyFont="1" applyFill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/>
    <xf numFmtId="49" fontId="4" fillId="3" borderId="10" xfId="0" applyNumberFormat="1" applyFont="1" applyFill="1" applyBorder="1" applyAlignment="1">
      <alignment horizontal="left"/>
    </xf>
    <xf numFmtId="49" fontId="4" fillId="4" borderId="10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49" fontId="0" fillId="6" borderId="0" xfId="0" applyNumberForma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1" fillId="0" borderId="5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0" xfId="0" applyFill="1" applyBorder="1" applyAlignment="1">
      <alignment horizontal="center"/>
    </xf>
    <xf numFmtId="49" fontId="0" fillId="0" borderId="0" xfId="0" applyNumberFormat="1" applyAlignment="1"/>
    <xf numFmtId="49" fontId="5" fillId="0" borderId="0" xfId="0" applyNumberFormat="1" applyFont="1" applyAlignment="1"/>
    <xf numFmtId="49" fontId="1" fillId="0" borderId="0" xfId="0" applyNumberFormat="1" applyFont="1" applyAlignment="1"/>
    <xf numFmtId="49" fontId="6" fillId="7" borderId="0" xfId="0" applyNumberFormat="1" applyFont="1" applyFill="1" applyAlignment="1"/>
    <xf numFmtId="49" fontId="6" fillId="0" borderId="0" xfId="0" applyNumberFormat="1" applyFont="1" applyAlignment="1"/>
    <xf numFmtId="49" fontId="3" fillId="2" borderId="5" xfId="0" applyNumberFormat="1" applyFont="1" applyFill="1" applyBorder="1" applyAlignment="1">
      <alignment horizontal="left"/>
    </xf>
    <xf numFmtId="0" fontId="0" fillId="0" borderId="0" xfId="0" applyNumberFormat="1"/>
    <xf numFmtId="0" fontId="10" fillId="0" borderId="0" xfId="0" applyFont="1"/>
    <xf numFmtId="0" fontId="10" fillId="0" borderId="0" xfId="0" applyNumberFormat="1" applyFont="1"/>
    <xf numFmtId="0" fontId="10" fillId="0" borderId="0" xfId="0" applyFont="1" applyBorder="1"/>
    <xf numFmtId="0" fontId="10" fillId="0" borderId="0" xfId="0" applyNumberFormat="1" applyFont="1" applyBorder="1"/>
    <xf numFmtId="0" fontId="6" fillId="0" borderId="0" xfId="0" applyNumberFormat="1" applyFont="1"/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/>
    <xf numFmtId="49" fontId="3" fillId="2" borderId="13" xfId="0" applyNumberFormat="1" applyFont="1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49" fontId="3" fillId="7" borderId="1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</cellXfs>
  <cellStyles count="1">
    <cellStyle name="Normal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</dxf>
    <dxf>
      <numFmt numFmtId="0" formatCode="General"/>
    </dxf>
    <dxf>
      <alignment horizontal="center" vertical="bottom" textRotation="0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  <dxf>
      <alignment horizontal="center" vertical="bottom" textRotation="0" wrapText="1" indent="0" relativeIndent="255" justifyLastLine="0" shrinkToFit="0" readingOrder="0"/>
    </dxf>
    <dxf>
      <numFmt numFmtId="0" formatCode="General"/>
      <alignment horizontal="center" vertical="bottom" textRotation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left" vertical="bottom" textRotation="0" wrapText="0" indent="0" relativeIndent="255" justifyLastLine="0" shrinkToFit="0" readingOrder="0"/>
    </dxf>
    <dxf>
      <numFmt numFmtId="30" formatCode="@"/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30" formatCode="@"/>
      <alignment vertical="bottom" textRotation="0" wrapText="1" indent="0" relativeIndent="255" justifyLastLine="0" shrinkToFit="0" readingOrder="0"/>
    </dxf>
    <dxf>
      <numFmt numFmtId="0" formatCode="General"/>
    </dxf>
    <dxf>
      <alignment horizontal="center" vertical="bottom" textRotation="0" wrapText="0" indent="0" relativeIndent="255" justifyLastLine="0" shrinkToFit="0" readingOrder="0"/>
    </dxf>
    <dxf>
      <numFmt numFmtId="30" formatCode="@"/>
    </dxf>
    <dxf>
      <fill>
        <patternFill patternType="solid">
          <fgColor indexed="64"/>
          <bgColor theme="4" tint="0.59999389629810485"/>
        </patternFill>
      </fill>
    </dxf>
    <dxf>
      <numFmt numFmtId="0" formatCode="General"/>
    </dxf>
    <dxf>
      <numFmt numFmtId="0" formatCode="General"/>
      <alignment horizontal="left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relativeIndent="255" justifyLastLine="0" shrinkToFit="0" readingOrder="0"/>
    </dxf>
    <dxf>
      <numFmt numFmtId="0" formatCode="General"/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30" formatCode="@"/>
      <alignment vertical="bottom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3" displayName="Table3" ref="B1:AD65" totalsRowShown="0" headerRowDxfId="89">
  <sortState ref="B2:Y63">
    <sortCondition ref="B2:B63"/>
  </sortState>
  <tableColumns count="29">
    <tableColumn id="1" name="презиме"/>
    <tableColumn id="2" name="име"/>
    <tableColumn id="3" name="индекс"/>
    <tableColumn id="4" name="П 10.10" dataDxfId="88"/>
    <tableColumn id="5" name="В 13.10" dataDxfId="87"/>
    <tableColumn id="6" name="Бонус 13.10" dataDxfId="86"/>
    <tableColumn id="9" name="Бонус 20.10" dataDxfId="85"/>
    <tableColumn id="12" name="Бонус 27.10" dataDxfId="84"/>
    <tableColumn id="15" name="Бонус 03.11" dataDxfId="83"/>
    <tableColumn id="18" name="Бонус 11.10" dataDxfId="82"/>
    <tableColumn id="24" name="Бонус 17.11" dataDxfId="81"/>
    <tableColumn id="29" name="Презентације Домаћи" dataDxfId="80"/>
    <tableColumn id="34" name="Бонус 15.12" dataDxfId="79"/>
    <tableColumn id="37" name="Бонус 22.12" dataDxfId="78"/>
    <tableColumn id="39" name="Бонус 29.12" dataDxfId="77"/>
    <tableColumn id="43" name="Гос. Пред и Линкедин" dataDxfId="76"/>
    <tableColumn id="50" name="Бонус УКПНО" dataDxfId="75">
      <calculatedColumnFormula>G2+H2+I2+J2+K2+L2+M2+N2+O2+P2+Q2</calculatedColumnFormula>
    </tableColumn>
    <tableColumn id="41" name="Домаћи задатак" dataDxfId="74"/>
    <tableColumn id="46" name="ДЗ*0.1%" dataDxfId="73">
      <calculatedColumnFormula>S2*0.1</calculatedColumnFormula>
    </tableColumn>
    <tableColumn id="42" name="Колоквијум" dataDxfId="72"/>
    <tableColumn id="47" name="Кол*0.25" dataDxfId="71">
      <calculatedColumnFormula>U2*0.25</calculatedColumnFormula>
    </tableColumn>
    <tableColumn id="20" name="Пројектни задатак" dataDxfId="70"/>
    <tableColumn id="49" name="ПР*0.2" dataDxfId="69">
      <calculatedColumnFormula>W2*0.2</calculatedColumnFormula>
    </tableColumn>
    <tableColumn id="31" name="Испит" dataDxfId="68"/>
    <tableColumn id="40" name="Студија случаја" dataDxfId="67"/>
    <tableColumn id="44" name="Заједно" dataDxfId="66">
      <calculatedColumnFormula>Y2+Z2</calculatedColumnFormula>
    </tableColumn>
    <tableColumn id="51" name="Испит*0.45" dataDxfId="65">
      <calculatedColumnFormula>AA2*0.45</calculatedColumnFormula>
    </tableColumn>
    <tableColumn id="52" name="УКУПНО ПОЕНА" dataDxfId="64">
      <calculatedColumnFormula>R2+T2+V2+X2+AB2</calculatedColumnFormula>
    </tableColumn>
    <tableColumn id="53" name="ОЦЕНА" dataDxfId="63">
      <calculatedColumnFormula>IF(AY&lt;55,"5")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:N14" totalsRowShown="0">
  <autoFilter ref="A1:N14">
    <filterColumn colId="4"/>
    <filterColumn colId="5"/>
    <filterColumn colId="7"/>
    <filterColumn colId="8"/>
    <filterColumn colId="9"/>
    <filterColumn colId="10"/>
    <filterColumn colId="11"/>
    <filterColumn colId="12"/>
    <filterColumn colId="13"/>
  </autoFilter>
  <tableColumns count="14">
    <tableColumn id="1" name="Р.бр"/>
    <tableColumn id="2" name="Презиме"/>
    <tableColumn id="3" name="Име"/>
    <tableColumn id="4" name="Индекс"/>
    <tableColumn id="15" name="Домаћи" dataDxfId="0"/>
    <tableColumn id="14" name="Домћи*0.1" dataDxfId="1"/>
    <tableColumn id="5" name="Пројектни*"/>
    <tableColumn id="10" name="ПР*0.2"/>
    <tableColumn id="6" name="Студија Случаја"/>
    <tableColumn id="9" name="СС*0.4"/>
    <tableColumn id="11" name="Испит"/>
    <tableColumn id="7" name="СС+Испит" dataDxfId="3">
      <calculatedColumnFormula>SUM(J2,K2)</calculatedColumnFormula>
    </tableColumn>
    <tableColumn id="12" name="Испит*0.45" dataDxfId="2">
      <calculatedColumnFormula>L2*0.45</calculatedColumnFormula>
    </tableColumn>
    <tableColumn id="13" name="Укупно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32" displayName="Table32" ref="A1:D60" totalsRowShown="0" headerRowDxfId="62" headerRowCellStyle="Normal" dataCellStyle="Normal">
  <sortState ref="A2:D60">
    <sortCondition descending="1" ref="D2:D60"/>
  </sortState>
  <tableColumns count="4">
    <tableColumn id="1" name="Презиме" dataCellStyle="Normal"/>
    <tableColumn id="2" name="Име" dataCellStyle="Normal"/>
    <tableColumn id="3" name="Индекс" dataCellStyle="Normal"/>
    <tableColumn id="20" name="Домаћи задатак" dataCellStyle="Normal"/>
  </tableColumns>
  <tableStyleInfo name="TableStyleLight16" showFirstColumn="0" showLastColumn="0" showRowStripes="0" showColumnStripes="0"/>
</table>
</file>

<file path=xl/tables/table4.xml><?xml version="1.0" encoding="utf-8"?>
<table xmlns="http://schemas.openxmlformats.org/spreadsheetml/2006/main" id="2" name="Table33" displayName="Table33" ref="A1:D63" totalsRowShown="0" headerRowDxfId="61">
  <sortState ref="A2:D63">
    <sortCondition descending="1" ref="D2:D63"/>
  </sortState>
  <tableColumns count="4">
    <tableColumn id="1" name="презиме"/>
    <tableColumn id="2" name="име"/>
    <tableColumn id="3" name="индекс"/>
    <tableColumn id="31" name="Колоквијум" dataDxfId="6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D26" totalsRowShown="0">
  <autoFilter ref="A1:D26"/>
  <tableColumns count="4">
    <tableColumn id="1" name="Prezim"/>
    <tableColumn id="2" name="Ime"/>
    <tableColumn id="3" name="Poeni"/>
    <tableColumn id="4" name="Column1" dataDxfId="59">
      <calculatedColumnFormula>C2*0.4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36" displayName="Table36" ref="B1:BC65" totalsRowShown="0" headerRowDxfId="58">
  <sortState ref="B2:BC65">
    <sortCondition descending="1" ref="BC2:BC65"/>
  </sortState>
  <tableColumns count="54">
    <tableColumn id="1" name="Презиме"/>
    <tableColumn id="2" name="Име"/>
    <tableColumn id="3" name="Индекс"/>
    <tableColumn id="4" name="П 10.10" dataDxfId="57"/>
    <tableColumn id="5" name="В 13.10" dataDxfId="56"/>
    <tableColumn id="6" name="Бонус 13.10" dataDxfId="55"/>
    <tableColumn id="7" name="П 17.10" dataDxfId="54"/>
    <tableColumn id="8" name="В 20.10" dataDxfId="53"/>
    <tableColumn id="9" name="Бонус 20.10" dataDxfId="52"/>
    <tableColumn id="10" name="П 24.10" dataDxfId="51"/>
    <tableColumn id="11" name="В 27.10" dataDxfId="50"/>
    <tableColumn id="12" name="Бонус 27.10" dataDxfId="49"/>
    <tableColumn id="13" name="П 31.10" dataDxfId="48"/>
    <tableColumn id="14" name="В 03.11" dataDxfId="47"/>
    <tableColumn id="15" name="Бонус 03.11" dataDxfId="46"/>
    <tableColumn id="16" name="П 07.11" dataDxfId="45"/>
    <tableColumn id="17" name="В 10.11" dataDxfId="44"/>
    <tableColumn id="18" name="Бонус 11.10" dataDxfId="43"/>
    <tableColumn id="19" name="П 14.11" dataDxfId="42"/>
    <tableColumn id="27" name="В 17.11" dataDxfId="41"/>
    <tableColumn id="24" name="Бонус 17.11" dataDxfId="40"/>
    <tableColumn id="28" name="П 21.11" dataDxfId="39"/>
    <tableColumn id="21" name="П 28.11" dataDxfId="38"/>
    <tableColumn id="22" name="В 01.12" dataDxfId="37"/>
    <tableColumn id="23" name="П 05.12" dataDxfId="36"/>
    <tableColumn id="25" name="В 08.12" dataDxfId="35"/>
    <tableColumn id="26" name="В 10.12" dataDxfId="34"/>
    <tableColumn id="29" name="Презентације Домаћи" dataDxfId="33"/>
    <tableColumn id="30" name="П 12.12" dataDxfId="32"/>
    <tableColumn id="32" name="В 15.12" dataDxfId="31"/>
    <tableColumn id="33" name="П 19.12" dataDxfId="30"/>
    <tableColumn id="34" name="Бонус 15.12" dataDxfId="29"/>
    <tableColumn id="35" name="В 22.12" dataDxfId="28"/>
    <tableColumn id="36" name="П 26.12" dataDxfId="27"/>
    <tableColumn id="37" name="Бонус 22.12" dataDxfId="26"/>
    <tableColumn id="38" name="В 29.12" dataDxfId="25"/>
    <tableColumn id="39" name="Бонус 29.12" dataDxfId="24"/>
    <tableColumn id="55" name="Присуство Вежбе" dataDxfId="23">
      <calculatedColumnFormula>I2+L2+O2+R2+U2+Y2+AA2+AB2+AE2+AH2+AK2</calculatedColumnFormula>
    </tableColumn>
    <tableColumn id="54" name="Присуство Предавања" dataDxfId="22">
      <calculatedColumnFormula>K2+N2+Q2+T2+W2+X2+Z2+AD2+AF2+AI2</calculatedColumnFormula>
    </tableColumn>
    <tableColumn id="56" name="Радионице" dataDxfId="21">
      <calculatedColumnFormula>G2+J2+M2+P2+S2+V2+AC2+AG2+AJ2+AL2</calculatedColumnFormula>
    </tableColumn>
    <tableColumn id="43" name="Гос. Пред и Linkedin" dataDxfId="20"/>
    <tableColumn id="50" name="Бонус УКПНО" dataDxfId="19">
      <calculatedColumnFormula>G2+J2+M2+P2+S2+V2+AC2+AG2+AJ2+AL2+AP2</calculatedColumnFormula>
    </tableColumn>
    <tableColumn id="41" name="Домаћи задатак" dataDxfId="18"/>
    <tableColumn id="46" name="ДЗ 10%" dataDxfId="17">
      <calculatedColumnFormula>AR2*0.1</calculatedColumnFormula>
    </tableColumn>
    <tableColumn id="42" name="Колоквијум" dataDxfId="16"/>
    <tableColumn id="47" name="Кол 25%" dataDxfId="15">
      <calculatedColumnFormula>AT2*0.25</calculatedColumnFormula>
    </tableColumn>
    <tableColumn id="20" name="Пројектни" dataDxfId="14"/>
    <tableColumn id="49" name="Пројек 20%" dataDxfId="13">
      <calculatedColumnFormula>AV2*0.2</calculatedColumnFormula>
    </tableColumn>
    <tableColumn id="31" name="Испит" dataDxfId="12"/>
    <tableColumn id="40" name="Студија случаја  " dataDxfId="11"/>
    <tableColumn id="44" name="Испит+Студија случаја" dataDxfId="10">
      <calculatedColumnFormula>AX2+AY2</calculatedColumnFormula>
    </tableColumn>
    <tableColumn id="51" name="Испит45%" dataDxfId="9">
      <calculatedColumnFormula>AZ2*0.45</calculatedColumnFormula>
    </tableColumn>
    <tableColumn id="52" name="Укупно поена" dataDxfId="8">
      <calculatedColumnFormula>AQ2+AS2+AU2+AW2+BA2</calculatedColumnFormula>
    </tableColumn>
    <tableColumn id="53" name="Оцена" dataDxfId="7">
      <calculatedColumnFormula>IF(AY&lt;55,"5")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A65" totalsRowShown="0" headerRowDxfId="6" dataDxfId="5">
  <tableColumns count="1">
    <tableColumn id="1" name="Р.б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"/>
  <sheetViews>
    <sheetView tabSelected="1" workbookViewId="0">
      <selection activeCell="T18" sqref="T18"/>
    </sheetView>
  </sheetViews>
  <sheetFormatPr defaultRowHeight="12.75"/>
  <cols>
    <col min="1" max="1" width="13.42578125" bestFit="1" customWidth="1"/>
    <col min="2" max="2" width="8.85546875" bestFit="1" customWidth="1"/>
    <col min="3" max="3" width="9.5703125" bestFit="1" customWidth="1"/>
    <col min="4" max="15" width="0" hidden="1" customWidth="1"/>
    <col min="16" max="16" width="11" customWidth="1"/>
    <col min="17" max="17" width="8" customWidth="1"/>
    <col min="18" max="18" width="8.28515625" customWidth="1"/>
    <col min="19" max="19" width="8.140625" bestFit="1" customWidth="1"/>
    <col min="20" max="20" width="11.7109375" bestFit="1" customWidth="1"/>
    <col min="22" max="22" width="10" customWidth="1"/>
    <col min="25" max="25" width="8.28515625" customWidth="1"/>
    <col min="28" max="28" width="8.7109375" customWidth="1"/>
  </cols>
  <sheetData>
    <row r="1" spans="1:29" ht="39" thickBot="1">
      <c r="A1" s="104" t="s">
        <v>0</v>
      </c>
      <c r="B1" s="104" t="s">
        <v>1</v>
      </c>
      <c r="C1" s="104" t="s">
        <v>2</v>
      </c>
      <c r="D1" s="105" t="s">
        <v>144</v>
      </c>
      <c r="E1" s="105" t="s">
        <v>145</v>
      </c>
      <c r="F1" s="106" t="s">
        <v>154</v>
      </c>
      <c r="G1" s="106" t="s">
        <v>171</v>
      </c>
      <c r="H1" s="106" t="s">
        <v>176</v>
      </c>
      <c r="I1" s="106" t="s">
        <v>180</v>
      </c>
      <c r="J1" s="106" t="s">
        <v>182</v>
      </c>
      <c r="K1" s="106" t="s">
        <v>189</v>
      </c>
      <c r="L1" s="106" t="s">
        <v>199</v>
      </c>
      <c r="M1" s="106" t="s">
        <v>206</v>
      </c>
      <c r="N1" s="106" t="s">
        <v>211</v>
      </c>
      <c r="O1" s="106" t="s">
        <v>215</v>
      </c>
      <c r="P1" s="113" t="s">
        <v>216</v>
      </c>
      <c r="Q1" s="115" t="s">
        <v>259</v>
      </c>
      <c r="R1" s="113" t="s">
        <v>190</v>
      </c>
      <c r="S1" s="107" t="s">
        <v>262</v>
      </c>
      <c r="T1" s="106" t="s">
        <v>200</v>
      </c>
      <c r="U1" s="107" t="s">
        <v>256</v>
      </c>
      <c r="V1" s="113" t="s">
        <v>217</v>
      </c>
      <c r="W1" s="107" t="s">
        <v>257</v>
      </c>
      <c r="X1" s="106" t="s">
        <v>251</v>
      </c>
      <c r="Y1" s="113" t="s">
        <v>254</v>
      </c>
      <c r="Z1" s="106" t="s">
        <v>255</v>
      </c>
      <c r="AA1" s="108" t="s">
        <v>258</v>
      </c>
      <c r="AB1" s="114" t="s">
        <v>260</v>
      </c>
      <c r="AC1" s="109" t="s">
        <v>261</v>
      </c>
    </row>
    <row r="2" spans="1:29" ht="13.5" thickTop="1">
      <c r="A2" s="43" t="s">
        <v>9</v>
      </c>
      <c r="B2" s="43" t="s">
        <v>10</v>
      </c>
      <c r="C2" s="43" t="s">
        <v>11</v>
      </c>
      <c r="D2" s="110">
        <v>1</v>
      </c>
      <c r="E2" s="110">
        <v>1</v>
      </c>
      <c r="F2" s="111">
        <v>0.5</v>
      </c>
      <c r="G2" s="111">
        <v>0.5</v>
      </c>
      <c r="H2" s="111"/>
      <c r="I2" s="111">
        <v>0.5</v>
      </c>
      <c r="J2" s="111">
        <v>0.5</v>
      </c>
      <c r="K2" s="111">
        <v>0.5</v>
      </c>
      <c r="L2" s="111">
        <v>3</v>
      </c>
      <c r="M2" s="111">
        <v>0.5</v>
      </c>
      <c r="N2" s="111"/>
      <c r="O2" s="111"/>
      <c r="P2" s="116"/>
      <c r="Q2" s="117">
        <f>F2+G2+H2+I2+J2+K2+L2+M2+N2+O2+P2</f>
        <v>6</v>
      </c>
      <c r="R2" s="116">
        <v>100</v>
      </c>
      <c r="S2" s="117">
        <f>R2*0.1</f>
        <v>10</v>
      </c>
      <c r="T2" s="116">
        <v>63</v>
      </c>
      <c r="U2" s="117">
        <f>T2*0.25</f>
        <v>15.75</v>
      </c>
      <c r="V2" s="116">
        <v>100</v>
      </c>
      <c r="W2" s="117">
        <f>V2*0.2</f>
        <v>20</v>
      </c>
      <c r="X2" s="116">
        <v>53</v>
      </c>
      <c r="Y2" s="116">
        <v>40</v>
      </c>
      <c r="Z2" s="116">
        <f>X2+Y2</f>
        <v>93</v>
      </c>
      <c r="AA2" s="117">
        <f>Z2*0.45</f>
        <v>41.85</v>
      </c>
      <c r="AB2" s="116">
        <f>Q2+S2+U2+W2+AA2</f>
        <v>93.6</v>
      </c>
      <c r="AC2" s="118">
        <v>10</v>
      </c>
    </row>
    <row r="3" spans="1:29">
      <c r="A3" s="42" t="s">
        <v>62</v>
      </c>
      <c r="B3" s="42" t="s">
        <v>63</v>
      </c>
      <c r="C3" s="42" t="s">
        <v>64</v>
      </c>
      <c r="D3" s="102">
        <v>1</v>
      </c>
      <c r="E3" s="102">
        <v>1</v>
      </c>
      <c r="F3" s="103"/>
      <c r="G3" s="103">
        <v>0.5</v>
      </c>
      <c r="H3" s="103"/>
      <c r="I3" s="103"/>
      <c r="J3" s="103">
        <v>0.5</v>
      </c>
      <c r="K3" s="103"/>
      <c r="L3" s="103"/>
      <c r="M3" s="103">
        <v>0.5</v>
      </c>
      <c r="N3" s="103"/>
      <c r="O3" s="103"/>
      <c r="P3" s="119"/>
      <c r="Q3" s="117">
        <f>F3+G3+H3+I3+J3+K3+L3+M3+N3+O3+P3</f>
        <v>1.5</v>
      </c>
      <c r="R3" s="119">
        <v>100</v>
      </c>
      <c r="S3" s="117">
        <f>R3*0.1</f>
        <v>10</v>
      </c>
      <c r="T3" s="119">
        <v>100</v>
      </c>
      <c r="U3" s="117">
        <f>T3*0.25</f>
        <v>25</v>
      </c>
      <c r="V3" s="119">
        <v>100</v>
      </c>
      <c r="W3" s="117">
        <f>V3*0.2</f>
        <v>20</v>
      </c>
      <c r="X3" s="119">
        <v>56</v>
      </c>
      <c r="Y3" s="119">
        <v>37.200000000000003</v>
      </c>
      <c r="Z3" s="119">
        <f>X3+Y3</f>
        <v>93.2</v>
      </c>
      <c r="AA3" s="117">
        <f>Z3*0.45</f>
        <v>41.940000000000005</v>
      </c>
      <c r="AB3" s="119">
        <f>Q3+S3+U3+W3+AA3</f>
        <v>98.44</v>
      </c>
      <c r="AC3" s="120">
        <v>10</v>
      </c>
    </row>
    <row r="4" spans="1:29">
      <c r="A4" s="43" t="s">
        <v>105</v>
      </c>
      <c r="B4" s="43" t="s">
        <v>106</v>
      </c>
      <c r="C4" s="43" t="s">
        <v>107</v>
      </c>
      <c r="D4" s="110">
        <v>1</v>
      </c>
      <c r="E4" s="110">
        <v>1</v>
      </c>
      <c r="F4" s="111">
        <v>0.5</v>
      </c>
      <c r="G4" s="111"/>
      <c r="H4" s="111"/>
      <c r="I4" s="111"/>
      <c r="J4" s="111"/>
      <c r="K4" s="111"/>
      <c r="L4" s="111">
        <v>3</v>
      </c>
      <c r="M4" s="111"/>
      <c r="N4" s="111">
        <v>0.5</v>
      </c>
      <c r="O4" s="111"/>
      <c r="P4" s="116"/>
      <c r="Q4" s="117">
        <f>F4+G4+H4+I4+J4+K4+L4+M4+N4+O4+P4</f>
        <v>4</v>
      </c>
      <c r="R4" s="116">
        <v>100</v>
      </c>
      <c r="S4" s="117">
        <f>R4*0.1</f>
        <v>10</v>
      </c>
      <c r="T4" s="116">
        <v>90</v>
      </c>
      <c r="U4" s="117">
        <f>T4*0.25</f>
        <v>22.5</v>
      </c>
      <c r="V4" s="116">
        <v>100</v>
      </c>
      <c r="W4" s="117">
        <f>V4*0.2</f>
        <v>20</v>
      </c>
      <c r="X4" s="116">
        <v>47</v>
      </c>
      <c r="Y4" s="116">
        <v>38</v>
      </c>
      <c r="Z4" s="116">
        <f>X4+Y4</f>
        <v>85</v>
      </c>
      <c r="AA4" s="117">
        <f>Z4*0.45</f>
        <v>38.25</v>
      </c>
      <c r="AB4" s="116">
        <f>Q4+S4+U4+W4+AA4</f>
        <v>94.75</v>
      </c>
      <c r="AC4" s="118">
        <v>10</v>
      </c>
    </row>
    <row r="5" spans="1:29">
      <c r="A5" s="43" t="s">
        <v>65</v>
      </c>
      <c r="B5" s="43" t="s">
        <v>66</v>
      </c>
      <c r="C5" s="43" t="s">
        <v>67</v>
      </c>
      <c r="D5" s="110">
        <v>1</v>
      </c>
      <c r="E5" s="110">
        <v>1</v>
      </c>
      <c r="F5" s="111"/>
      <c r="G5" s="111"/>
      <c r="H5" s="111">
        <v>0.5</v>
      </c>
      <c r="I5" s="111"/>
      <c r="J5" s="111"/>
      <c r="K5" s="111"/>
      <c r="L5" s="111"/>
      <c r="M5" s="111"/>
      <c r="N5" s="111">
        <v>0.5</v>
      </c>
      <c r="O5" s="111"/>
      <c r="P5" s="116">
        <v>5</v>
      </c>
      <c r="Q5" s="117">
        <f>F5+G5+H5+I5+J5+K5+L5+M5+N5+O5+P5</f>
        <v>6</v>
      </c>
      <c r="R5" s="116">
        <v>100</v>
      </c>
      <c r="S5" s="117">
        <f>R5*0.1</f>
        <v>10</v>
      </c>
      <c r="T5" s="116">
        <v>76</v>
      </c>
      <c r="U5" s="117">
        <f>T5*0.25</f>
        <v>19</v>
      </c>
      <c r="V5" s="116">
        <v>97</v>
      </c>
      <c r="W5" s="117">
        <f>V5*0.2</f>
        <v>19.400000000000002</v>
      </c>
      <c r="X5" s="116">
        <v>48</v>
      </c>
      <c r="Y5" s="116">
        <v>36</v>
      </c>
      <c r="Z5" s="116">
        <f>X5+Y5</f>
        <v>84</v>
      </c>
      <c r="AA5" s="117">
        <f>Z5*0.45</f>
        <v>37.800000000000004</v>
      </c>
      <c r="AB5" s="116">
        <f>Q5+S5+U5+W5+AA5</f>
        <v>92.200000000000017</v>
      </c>
      <c r="AC5" s="118">
        <v>10</v>
      </c>
    </row>
    <row r="6" spans="1:29">
      <c r="A6" s="42" t="s">
        <v>51</v>
      </c>
      <c r="B6" s="42" t="s">
        <v>52</v>
      </c>
      <c r="C6" s="42" t="s">
        <v>53</v>
      </c>
      <c r="D6" s="102">
        <v>1</v>
      </c>
      <c r="E6" s="102"/>
      <c r="F6" s="103"/>
      <c r="G6" s="103"/>
      <c r="H6" s="103"/>
      <c r="I6" s="103"/>
      <c r="J6" s="103"/>
      <c r="K6" s="103"/>
      <c r="L6" s="103"/>
      <c r="M6" s="103">
        <v>0.5</v>
      </c>
      <c r="N6" s="103"/>
      <c r="O6" s="103"/>
      <c r="P6" s="119">
        <v>3</v>
      </c>
      <c r="Q6" s="117">
        <f>F6+G6+H6+I6+J6+K6+L6+M6+N6+O6+P6</f>
        <v>3.5</v>
      </c>
      <c r="R6" s="119">
        <v>100</v>
      </c>
      <c r="S6" s="117">
        <f>R6*0.1</f>
        <v>10</v>
      </c>
      <c r="T6" s="119">
        <v>80</v>
      </c>
      <c r="U6" s="117">
        <f>T6*0.25</f>
        <v>20</v>
      </c>
      <c r="V6" s="119">
        <v>91</v>
      </c>
      <c r="W6" s="117">
        <f>V6*0.2</f>
        <v>18.2</v>
      </c>
      <c r="X6" s="119">
        <v>48</v>
      </c>
      <c r="Y6" s="119">
        <v>35.200000000000003</v>
      </c>
      <c r="Z6" s="119">
        <f>X6+Y6</f>
        <v>83.2</v>
      </c>
      <c r="AA6" s="117">
        <f>Z6*0.45</f>
        <v>37.440000000000005</v>
      </c>
      <c r="AB6" s="119">
        <f>Q6+S6+U6+W6+AA6</f>
        <v>89.140000000000015</v>
      </c>
      <c r="AC6" s="120">
        <v>9</v>
      </c>
    </row>
    <row r="7" spans="1:29">
      <c r="A7" s="43" t="s">
        <v>45</v>
      </c>
      <c r="B7" s="43" t="s">
        <v>46</v>
      </c>
      <c r="C7" s="43" t="s">
        <v>47</v>
      </c>
      <c r="D7" s="110">
        <v>1</v>
      </c>
      <c r="E7" s="110">
        <v>1</v>
      </c>
      <c r="F7" s="111"/>
      <c r="G7" s="111"/>
      <c r="H7" s="111"/>
      <c r="I7" s="111"/>
      <c r="J7" s="111"/>
      <c r="K7" s="111"/>
      <c r="L7" s="111"/>
      <c r="M7" s="111">
        <v>0.5</v>
      </c>
      <c r="N7" s="111"/>
      <c r="O7" s="111"/>
      <c r="P7" s="116">
        <v>5</v>
      </c>
      <c r="Q7" s="117">
        <f>F7+G7+H7+I7+J7+K7+L7+M7+N7+O7+P7</f>
        <v>5.5</v>
      </c>
      <c r="R7" s="116">
        <v>90</v>
      </c>
      <c r="S7" s="117">
        <f>R7*0.1</f>
        <v>9</v>
      </c>
      <c r="T7" s="116">
        <v>85</v>
      </c>
      <c r="U7" s="117">
        <f>T7*0.25</f>
        <v>21.25</v>
      </c>
      <c r="V7" s="116">
        <v>92</v>
      </c>
      <c r="W7" s="117">
        <f>V7*0.2</f>
        <v>18.400000000000002</v>
      </c>
      <c r="X7" s="116">
        <v>41</v>
      </c>
      <c r="Y7" s="116">
        <v>36</v>
      </c>
      <c r="Z7" s="116">
        <f>X7+Y7</f>
        <v>77</v>
      </c>
      <c r="AA7" s="117">
        <f>Z7*0.45</f>
        <v>34.65</v>
      </c>
      <c r="AB7" s="116">
        <f>Q7+S7+U7+W7+AA7</f>
        <v>88.800000000000011</v>
      </c>
      <c r="AC7" s="118">
        <v>9</v>
      </c>
    </row>
    <row r="8" spans="1:29">
      <c r="A8" s="43" t="s">
        <v>112</v>
      </c>
      <c r="B8" s="43" t="s">
        <v>113</v>
      </c>
      <c r="C8" s="43" t="s">
        <v>118</v>
      </c>
      <c r="D8" s="110">
        <v>1</v>
      </c>
      <c r="E8" s="110"/>
      <c r="F8" s="111"/>
      <c r="G8" s="111"/>
      <c r="H8" s="111"/>
      <c r="I8" s="112"/>
      <c r="J8" s="112"/>
      <c r="K8" s="112"/>
      <c r="L8" s="111"/>
      <c r="M8" s="111"/>
      <c r="N8" s="111">
        <v>0.5</v>
      </c>
      <c r="O8" s="111"/>
      <c r="P8" s="116"/>
      <c r="Q8" s="117">
        <f>F8+G8+H8+I8+J8+K8+L8+M8+N8+O8+P8</f>
        <v>0.5</v>
      </c>
      <c r="R8" s="116">
        <v>100</v>
      </c>
      <c r="S8" s="117">
        <f>R8*0.1</f>
        <v>10</v>
      </c>
      <c r="T8" s="116">
        <v>94</v>
      </c>
      <c r="U8" s="117">
        <f>T8*0.25</f>
        <v>23.5</v>
      </c>
      <c r="V8" s="116">
        <v>97</v>
      </c>
      <c r="W8" s="117">
        <f>V8*0.2</f>
        <v>19.400000000000002</v>
      </c>
      <c r="X8" s="116">
        <v>43</v>
      </c>
      <c r="Y8" s="116">
        <v>32</v>
      </c>
      <c r="Z8" s="116">
        <f>X8+Y8</f>
        <v>75</v>
      </c>
      <c r="AA8" s="117">
        <f>Z8*0.45</f>
        <v>33.75</v>
      </c>
      <c r="AB8" s="116">
        <f>Q8+S8+U8+W8+AA8</f>
        <v>87.15</v>
      </c>
      <c r="AC8" s="118">
        <v>9</v>
      </c>
    </row>
    <row r="9" spans="1:29">
      <c r="A9" s="43" t="s">
        <v>60</v>
      </c>
      <c r="B9" s="43" t="s">
        <v>13</v>
      </c>
      <c r="C9" s="43" t="s">
        <v>61</v>
      </c>
      <c r="D9" s="110">
        <v>1</v>
      </c>
      <c r="E9" s="110">
        <v>1</v>
      </c>
      <c r="F9" s="111"/>
      <c r="G9" s="111"/>
      <c r="H9" s="111"/>
      <c r="I9" s="111"/>
      <c r="J9" s="111"/>
      <c r="K9" s="111"/>
      <c r="L9" s="111"/>
      <c r="M9" s="111"/>
      <c r="N9" s="111">
        <v>0.5</v>
      </c>
      <c r="O9" s="111"/>
      <c r="P9" s="116">
        <v>5</v>
      </c>
      <c r="Q9" s="117">
        <f>F9+G9+H9+I9+J9+K9+L9+M9+N9+O9+P9</f>
        <v>5.5</v>
      </c>
      <c r="R9" s="116">
        <v>90</v>
      </c>
      <c r="S9" s="117">
        <f>R9*0.1</f>
        <v>9</v>
      </c>
      <c r="T9" s="116">
        <v>70</v>
      </c>
      <c r="U9" s="117">
        <f>T9*0.25</f>
        <v>17.5</v>
      </c>
      <c r="V9" s="116">
        <v>97</v>
      </c>
      <c r="W9" s="117">
        <f>V9*0.2</f>
        <v>19.400000000000002</v>
      </c>
      <c r="X9" s="116">
        <v>42</v>
      </c>
      <c r="Y9" s="116">
        <v>36.799999999999997</v>
      </c>
      <c r="Z9" s="116">
        <f>X9+Y9</f>
        <v>78.8</v>
      </c>
      <c r="AA9" s="117">
        <f>Z9*0.45</f>
        <v>35.46</v>
      </c>
      <c r="AB9" s="116">
        <f>Q9+S9+U9+W9+AA9</f>
        <v>86.860000000000014</v>
      </c>
      <c r="AC9" s="118">
        <v>9</v>
      </c>
    </row>
    <row r="10" spans="1:29">
      <c r="A10" s="43" t="s">
        <v>54</v>
      </c>
      <c r="B10" s="43" t="s">
        <v>55</v>
      </c>
      <c r="C10" s="43" t="s">
        <v>56</v>
      </c>
      <c r="D10" s="110">
        <v>1</v>
      </c>
      <c r="E10" s="110">
        <v>1</v>
      </c>
      <c r="F10" s="111">
        <v>0.5</v>
      </c>
      <c r="G10" s="111"/>
      <c r="H10" s="111">
        <v>0.5</v>
      </c>
      <c r="I10" s="111">
        <v>0.5</v>
      </c>
      <c r="J10" s="111">
        <v>0.5</v>
      </c>
      <c r="K10" s="111"/>
      <c r="L10" s="111">
        <v>3</v>
      </c>
      <c r="M10" s="111">
        <v>0.5</v>
      </c>
      <c r="N10" s="111">
        <v>0.5</v>
      </c>
      <c r="O10" s="111"/>
      <c r="P10" s="116">
        <v>5</v>
      </c>
      <c r="Q10" s="117">
        <f>F10+G10+H10+I10+J10+K10+L10+M10+N10+O10+P10</f>
        <v>11</v>
      </c>
      <c r="R10" s="116">
        <v>100</v>
      </c>
      <c r="S10" s="117">
        <f>R10*0.1</f>
        <v>10</v>
      </c>
      <c r="T10" s="116">
        <v>72</v>
      </c>
      <c r="U10" s="117">
        <f>T10*0.25</f>
        <v>18</v>
      </c>
      <c r="V10" s="116">
        <v>97</v>
      </c>
      <c r="W10" s="117">
        <f>V10*0.2</f>
        <v>19.400000000000002</v>
      </c>
      <c r="X10" s="116">
        <v>70</v>
      </c>
      <c r="Y10" s="116"/>
      <c r="Z10" s="116">
        <v>70</v>
      </c>
      <c r="AA10" s="117">
        <f>Z10*0.45</f>
        <v>31.5</v>
      </c>
      <c r="AB10" s="116">
        <f>Q10+S10+U10+W10+AA10</f>
        <v>89.9</v>
      </c>
      <c r="AC10" s="118">
        <v>9</v>
      </c>
    </row>
    <row r="11" spans="1:29">
      <c r="A11" s="42" t="s">
        <v>110</v>
      </c>
      <c r="B11" s="42" t="s">
        <v>92</v>
      </c>
      <c r="C11" s="42" t="s">
        <v>111</v>
      </c>
      <c r="D11" s="102">
        <v>1</v>
      </c>
      <c r="E11" s="102">
        <v>1</v>
      </c>
      <c r="F11" s="103"/>
      <c r="G11" s="103"/>
      <c r="H11" s="103"/>
      <c r="I11" s="103"/>
      <c r="J11" s="103"/>
      <c r="K11" s="103"/>
      <c r="L11" s="103"/>
      <c r="M11" s="103">
        <v>0.5</v>
      </c>
      <c r="N11" s="103"/>
      <c r="O11" s="103"/>
      <c r="P11" s="119"/>
      <c r="Q11" s="117">
        <f>F11+G11+H11+I11+J11+K11+L11+M11+N11+O11+P11</f>
        <v>0.5</v>
      </c>
      <c r="R11" s="119">
        <v>80</v>
      </c>
      <c r="S11" s="117">
        <f>R11*0.1</f>
        <v>8</v>
      </c>
      <c r="T11" s="119">
        <v>58</v>
      </c>
      <c r="U11" s="117">
        <f>T11*0.25</f>
        <v>14.5</v>
      </c>
      <c r="V11" s="119">
        <v>93</v>
      </c>
      <c r="W11" s="117">
        <f>V11*0.2</f>
        <v>18.600000000000001</v>
      </c>
      <c r="X11" s="119">
        <v>37</v>
      </c>
      <c r="Y11" s="119">
        <v>40</v>
      </c>
      <c r="Z11" s="119">
        <f>X11+Y11</f>
        <v>77</v>
      </c>
      <c r="AA11" s="117">
        <f>Z11*0.45</f>
        <v>34.65</v>
      </c>
      <c r="AB11" s="119">
        <f>Q11+S11+U11+W11+AA11</f>
        <v>76.25</v>
      </c>
      <c r="AC11" s="120">
        <v>8</v>
      </c>
    </row>
    <row r="12" spans="1:29">
      <c r="A12" s="42" t="s">
        <v>85</v>
      </c>
      <c r="B12" s="42" t="s">
        <v>16</v>
      </c>
      <c r="C12" s="42" t="s">
        <v>86</v>
      </c>
      <c r="D12" s="102">
        <v>1</v>
      </c>
      <c r="E12" s="102">
        <v>1</v>
      </c>
      <c r="F12" s="103">
        <v>0.5</v>
      </c>
      <c r="G12" s="103">
        <v>0.5</v>
      </c>
      <c r="H12" s="103">
        <v>0.5</v>
      </c>
      <c r="I12" s="103">
        <v>0.5</v>
      </c>
      <c r="J12" s="103"/>
      <c r="K12" s="103">
        <v>0.5</v>
      </c>
      <c r="L12" s="103"/>
      <c r="M12" s="103">
        <v>0.5</v>
      </c>
      <c r="N12" s="103"/>
      <c r="O12" s="103"/>
      <c r="P12" s="119">
        <v>3</v>
      </c>
      <c r="Q12" s="117">
        <f>F12+G12+H12+I12+J12+K12+L12+M12+N12+O12+P12</f>
        <v>6</v>
      </c>
      <c r="R12" s="119">
        <v>90</v>
      </c>
      <c r="S12" s="117">
        <f>R12*0.1</f>
        <v>9</v>
      </c>
      <c r="T12" s="119">
        <v>55</v>
      </c>
      <c r="U12" s="117">
        <f>T12*0.25</f>
        <v>13.75</v>
      </c>
      <c r="V12" s="119">
        <v>95</v>
      </c>
      <c r="W12" s="117">
        <f>V12*0.2</f>
        <v>19</v>
      </c>
      <c r="X12" s="119">
        <v>26</v>
      </c>
      <c r="Y12" s="119">
        <v>30</v>
      </c>
      <c r="Z12" s="119">
        <f>X12+Y12</f>
        <v>56</v>
      </c>
      <c r="AA12" s="117">
        <f>Z12*0.45</f>
        <v>25.2</v>
      </c>
      <c r="AB12" s="119">
        <f>Q12+S12+U12+W12+AA12</f>
        <v>72.95</v>
      </c>
      <c r="AC12" s="120">
        <v>8</v>
      </c>
    </row>
    <row r="13" spans="1:29">
      <c r="A13" s="42" t="s">
        <v>163</v>
      </c>
      <c r="B13" s="42" t="s">
        <v>164</v>
      </c>
      <c r="C13" s="42" t="s">
        <v>165</v>
      </c>
      <c r="D13" s="102"/>
      <c r="E13" s="102"/>
      <c r="F13" s="103"/>
      <c r="G13" s="103"/>
      <c r="H13" s="103"/>
      <c r="I13" s="103"/>
      <c r="J13" s="103"/>
      <c r="K13" s="103"/>
      <c r="L13" s="103"/>
      <c r="M13" s="103"/>
      <c r="N13" s="103">
        <v>0.5</v>
      </c>
      <c r="O13" s="103"/>
      <c r="P13" s="119">
        <v>5</v>
      </c>
      <c r="Q13" s="117">
        <f>F13+G13+H13+I13+J13+K13+L13+M13+N13+O13+P13</f>
        <v>5.5</v>
      </c>
      <c r="R13" s="119">
        <v>92</v>
      </c>
      <c r="S13" s="117">
        <f>R13*0.1</f>
        <v>9.2000000000000011</v>
      </c>
      <c r="T13" s="119">
        <v>61</v>
      </c>
      <c r="U13" s="117">
        <f>T13*0.25</f>
        <v>15.25</v>
      </c>
      <c r="V13" s="119">
        <v>96</v>
      </c>
      <c r="W13" s="117">
        <f>V13*0.2</f>
        <v>19.200000000000003</v>
      </c>
      <c r="X13" s="119">
        <v>18</v>
      </c>
      <c r="Y13" s="119">
        <v>23.2</v>
      </c>
      <c r="Z13" s="119">
        <f>X13+Y13</f>
        <v>41.2</v>
      </c>
      <c r="AA13" s="117">
        <f>Z13*0.45</f>
        <v>18.540000000000003</v>
      </c>
      <c r="AB13" s="119">
        <f>Q13+S13+U13+W13+AA13</f>
        <v>67.690000000000012</v>
      </c>
      <c r="AC13" s="120">
        <v>7</v>
      </c>
    </row>
    <row r="14" spans="1:29">
      <c r="A14" s="43" t="s">
        <v>133</v>
      </c>
      <c r="B14" s="43" t="s">
        <v>134</v>
      </c>
      <c r="C14" s="43" t="s">
        <v>135</v>
      </c>
      <c r="D14" s="110">
        <v>1</v>
      </c>
      <c r="E14" s="110"/>
      <c r="F14" s="111"/>
      <c r="G14" s="111"/>
      <c r="H14" s="111"/>
      <c r="I14" s="111">
        <v>0.5</v>
      </c>
      <c r="J14" s="111"/>
      <c r="K14" s="111"/>
      <c r="L14" s="111"/>
      <c r="M14" s="111">
        <v>0.5</v>
      </c>
      <c r="N14" s="111">
        <v>0.5</v>
      </c>
      <c r="O14" s="111"/>
      <c r="P14" s="116"/>
      <c r="Q14" s="117">
        <f>F14+G14+H14+I14+J14+K14+L14+M14+N14+O14+P14</f>
        <v>1.5</v>
      </c>
      <c r="R14" s="116">
        <v>90</v>
      </c>
      <c r="S14" s="117">
        <f>R14*0.1</f>
        <v>9</v>
      </c>
      <c r="T14" s="116">
        <v>40</v>
      </c>
      <c r="U14" s="117">
        <f>T14*0.25</f>
        <v>10</v>
      </c>
      <c r="V14" s="116">
        <v>93</v>
      </c>
      <c r="W14" s="117">
        <f>V14*0.2</f>
        <v>18.600000000000001</v>
      </c>
      <c r="X14" s="116">
        <v>57</v>
      </c>
      <c r="Y14" s="116"/>
      <c r="Z14" s="116">
        <f>X14+Y14</f>
        <v>57</v>
      </c>
      <c r="AA14" s="117">
        <f>Z14*0.45</f>
        <v>25.650000000000002</v>
      </c>
      <c r="AB14" s="116">
        <f>Q14+S14+U14+W14+AA14</f>
        <v>64.75</v>
      </c>
      <c r="AC14" s="118">
        <v>7</v>
      </c>
    </row>
  </sheetData>
  <autoFilter ref="A1:AC1">
    <sortState ref="A2:AC14">
      <sortCondition descending="1" ref="AC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C65"/>
  <sheetViews>
    <sheetView workbookViewId="0">
      <selection activeCell="BF10" sqref="BF10"/>
    </sheetView>
  </sheetViews>
  <sheetFormatPr defaultRowHeight="12.75"/>
  <cols>
    <col min="1" max="1" width="4.7109375" style="2" customWidth="1"/>
    <col min="2" max="2" width="14.140625" customWidth="1"/>
    <col min="3" max="3" width="11.42578125" customWidth="1"/>
    <col min="4" max="4" width="10.42578125" customWidth="1"/>
    <col min="5" max="8" width="9.140625" hidden="1" customWidth="1"/>
    <col min="9" max="10" width="9.140625" style="14" hidden="1" customWidth="1"/>
    <col min="11" max="11" width="9.140625" hidden="1" customWidth="1"/>
    <col min="12" max="13" width="9.140625" style="14" hidden="1" customWidth="1"/>
    <col min="14" max="14" width="9.140625" hidden="1" customWidth="1"/>
    <col min="15" max="16" width="9.140625" style="14" hidden="1" customWidth="1"/>
    <col min="17" max="17" width="9.140625" hidden="1" customWidth="1"/>
    <col min="18" max="19" width="9.140625" style="14" hidden="1" customWidth="1"/>
    <col min="20" max="20" width="9.140625" hidden="1" customWidth="1"/>
    <col min="21" max="22" width="9.140625" style="14" hidden="1" customWidth="1"/>
    <col min="23" max="24" width="9.140625" hidden="1" customWidth="1"/>
    <col min="25" max="25" width="9.140625" style="14" hidden="1" customWidth="1"/>
    <col min="26" max="26" width="9.140625" hidden="1" customWidth="1"/>
    <col min="27" max="29" width="9.140625" style="14" hidden="1" customWidth="1"/>
    <col min="30" max="30" width="9.140625" hidden="1" customWidth="1"/>
    <col min="31" max="31" width="9.140625" style="14" hidden="1" customWidth="1"/>
    <col min="32" max="32" width="9.140625" hidden="1" customWidth="1"/>
    <col min="33" max="34" width="9.140625" style="14" hidden="1" customWidth="1"/>
    <col min="35" max="36" width="9.140625" hidden="1" customWidth="1"/>
    <col min="37" max="37" width="9.140625" style="14" hidden="1" customWidth="1"/>
    <col min="38" max="38" width="9.140625" hidden="1" customWidth="1"/>
    <col min="39" max="39" width="17.5703125" hidden="1" customWidth="1"/>
    <col min="40" max="40" width="1" hidden="1" customWidth="1"/>
    <col min="41" max="41" width="4.28515625" style="2" customWidth="1"/>
    <col min="42" max="42" width="6" style="2" customWidth="1"/>
    <col min="43" max="43" width="4.85546875" style="38" customWidth="1"/>
    <col min="44" max="44" width="5.140625" style="2" customWidth="1"/>
    <col min="45" max="45" width="4.42578125" style="38" customWidth="1"/>
    <col min="46" max="46" width="4.7109375" style="38" customWidth="1"/>
    <col min="47" max="47" width="5" style="38" customWidth="1"/>
    <col min="48" max="48" width="4.42578125" style="38" customWidth="1"/>
    <col min="49" max="49" width="5.28515625" style="38" customWidth="1"/>
    <col min="50" max="51" width="4.7109375" style="38" customWidth="1"/>
    <col min="52" max="52" width="9" style="38" customWidth="1"/>
    <col min="53" max="53" width="6.28515625" style="38" customWidth="1"/>
    <col min="54" max="54" width="7.42578125" style="2" customWidth="1"/>
    <col min="55" max="55" width="7.140625" style="2" customWidth="1"/>
  </cols>
  <sheetData>
    <row r="1" spans="1:55" s="75" customFormat="1" ht="68.25" customHeight="1">
      <c r="A1" s="78" t="s">
        <v>275</v>
      </c>
      <c r="B1" s="79" t="s">
        <v>191</v>
      </c>
      <c r="C1" s="79" t="s">
        <v>192</v>
      </c>
      <c r="D1" s="79" t="s">
        <v>193</v>
      </c>
      <c r="E1" s="80" t="s">
        <v>144</v>
      </c>
      <c r="F1" s="81" t="s">
        <v>145</v>
      </c>
      <c r="G1" s="82" t="s">
        <v>154</v>
      </c>
      <c r="H1" s="83" t="s">
        <v>160</v>
      </c>
      <c r="I1" s="82" t="s">
        <v>168</v>
      </c>
      <c r="J1" s="82" t="s">
        <v>171</v>
      </c>
      <c r="K1" s="82" t="s">
        <v>184</v>
      </c>
      <c r="L1" s="82" t="s">
        <v>185</v>
      </c>
      <c r="M1" s="82" t="s">
        <v>176</v>
      </c>
      <c r="N1" s="83" t="s">
        <v>177</v>
      </c>
      <c r="O1" s="82" t="s">
        <v>179</v>
      </c>
      <c r="P1" s="82" t="s">
        <v>180</v>
      </c>
      <c r="Q1" s="82" t="s">
        <v>181</v>
      </c>
      <c r="R1" s="82" t="s">
        <v>183</v>
      </c>
      <c r="S1" s="82" t="s">
        <v>182</v>
      </c>
      <c r="T1" s="83" t="s">
        <v>186</v>
      </c>
      <c r="U1" s="82" t="s">
        <v>187</v>
      </c>
      <c r="V1" s="82" t="s">
        <v>189</v>
      </c>
      <c r="W1" s="82" t="s">
        <v>188</v>
      </c>
      <c r="X1" s="83" t="s">
        <v>194</v>
      </c>
      <c r="Y1" s="82" t="s">
        <v>195</v>
      </c>
      <c r="Z1" s="83" t="s">
        <v>196</v>
      </c>
      <c r="AA1" s="82" t="s">
        <v>197</v>
      </c>
      <c r="AB1" s="82" t="s">
        <v>198</v>
      </c>
      <c r="AC1" s="82" t="s">
        <v>199</v>
      </c>
      <c r="AD1" s="83" t="s">
        <v>202</v>
      </c>
      <c r="AE1" s="82" t="s">
        <v>204</v>
      </c>
      <c r="AF1" s="83" t="s">
        <v>205</v>
      </c>
      <c r="AG1" s="82" t="s">
        <v>206</v>
      </c>
      <c r="AH1" s="82" t="s">
        <v>208</v>
      </c>
      <c r="AI1" s="83" t="s">
        <v>209</v>
      </c>
      <c r="AJ1" s="83" t="s">
        <v>211</v>
      </c>
      <c r="AK1" s="82" t="s">
        <v>214</v>
      </c>
      <c r="AL1" s="82" t="s">
        <v>215</v>
      </c>
      <c r="AM1" s="82" t="s">
        <v>263</v>
      </c>
      <c r="AN1" s="82" t="s">
        <v>264</v>
      </c>
      <c r="AO1" s="81" t="s">
        <v>265</v>
      </c>
      <c r="AP1" s="81" t="s">
        <v>266</v>
      </c>
      <c r="AQ1" s="84" t="s">
        <v>259</v>
      </c>
      <c r="AR1" s="81" t="s">
        <v>190</v>
      </c>
      <c r="AS1" s="84" t="s">
        <v>268</v>
      </c>
      <c r="AT1" s="84" t="s">
        <v>200</v>
      </c>
      <c r="AU1" s="84" t="s">
        <v>269</v>
      </c>
      <c r="AV1" s="84" t="s">
        <v>267</v>
      </c>
      <c r="AW1" s="84" t="s">
        <v>270</v>
      </c>
      <c r="AX1" s="84" t="s">
        <v>251</v>
      </c>
      <c r="AY1" s="84" t="s">
        <v>276</v>
      </c>
      <c r="AZ1" s="84" t="s">
        <v>274</v>
      </c>
      <c r="BA1" s="84" t="s">
        <v>271</v>
      </c>
      <c r="BB1" s="81" t="s">
        <v>273</v>
      </c>
      <c r="BC1" s="85" t="s">
        <v>272</v>
      </c>
    </row>
    <row r="2" spans="1:55">
      <c r="A2" s="77">
        <v>1</v>
      </c>
      <c r="B2" t="s">
        <v>12</v>
      </c>
      <c r="C2" t="s">
        <v>13</v>
      </c>
      <c r="D2" t="s">
        <v>14</v>
      </c>
      <c r="E2" s="2">
        <v>1</v>
      </c>
      <c r="F2" s="2">
        <v>1</v>
      </c>
      <c r="G2" s="46"/>
      <c r="H2" s="46">
        <v>1</v>
      </c>
      <c r="I2" s="47">
        <v>1</v>
      </c>
      <c r="J2" s="47"/>
      <c r="K2" s="46">
        <v>1</v>
      </c>
      <c r="L2" s="47">
        <v>1</v>
      </c>
      <c r="M2" s="47">
        <v>0.5</v>
      </c>
      <c r="N2" s="46">
        <v>1</v>
      </c>
      <c r="O2" s="47">
        <v>1</v>
      </c>
      <c r="P2" s="47"/>
      <c r="Q2" s="47">
        <v>1</v>
      </c>
      <c r="R2" s="47">
        <v>1</v>
      </c>
      <c r="S2" s="47"/>
      <c r="T2" s="46">
        <v>1</v>
      </c>
      <c r="U2" s="44">
        <v>1</v>
      </c>
      <c r="V2" s="47"/>
      <c r="W2" s="46">
        <v>1</v>
      </c>
      <c r="X2" s="46"/>
      <c r="Y2" s="47">
        <v>1</v>
      </c>
      <c r="Z2" s="46">
        <v>1</v>
      </c>
      <c r="AA2" s="47">
        <v>1</v>
      </c>
      <c r="AB2" s="47"/>
      <c r="AC2" s="47"/>
      <c r="AD2" s="46">
        <v>1</v>
      </c>
      <c r="AE2" s="47">
        <v>1</v>
      </c>
      <c r="AF2" s="46"/>
      <c r="AG2" s="47"/>
      <c r="AH2" s="47">
        <v>1</v>
      </c>
      <c r="AI2" s="46">
        <v>1</v>
      </c>
      <c r="AJ2" s="46">
        <v>0.5</v>
      </c>
      <c r="AK2" s="47"/>
      <c r="AL2" s="46"/>
      <c r="AM2" s="45">
        <f t="shared" ref="AM2:AM33" si="0">I2+L2+O2+R2+U2+Y2+AA2+AB2+AE2+AH2+AK2</f>
        <v>9</v>
      </c>
      <c r="AN2" s="46">
        <f t="shared" ref="AN2:AN33" si="1">K2+N2+Q2+T2+W2+X2+Z2+AD2+AF2+AI2</f>
        <v>8</v>
      </c>
      <c r="AO2" s="2">
        <f t="shared" ref="AO2:AO33" si="2">G2+J2+M2+P2+S2+V2+AC2+AG2+AJ2+AL2</f>
        <v>1</v>
      </c>
      <c r="AP2" s="2">
        <v>5</v>
      </c>
      <c r="AQ2" s="38">
        <f>G2+J2+M2+P2+S2+V2+AC2+AG2+AJ2+AL2+AP2</f>
        <v>6</v>
      </c>
      <c r="AR2" s="2">
        <v>100</v>
      </c>
      <c r="AS2" s="38">
        <f t="shared" ref="AS2:AS17" si="3">AR2*0.1</f>
        <v>10</v>
      </c>
      <c r="AT2" s="38">
        <v>100</v>
      </c>
      <c r="AU2" s="38">
        <f>AT2*0.25</f>
        <v>25</v>
      </c>
      <c r="AV2" s="38">
        <v>92</v>
      </c>
      <c r="AW2" s="38">
        <f>AV2*0.2</f>
        <v>18.400000000000002</v>
      </c>
      <c r="AX2" s="38">
        <v>78</v>
      </c>
      <c r="AZ2" s="38">
        <f>AX2+AY2</f>
        <v>78</v>
      </c>
      <c r="BA2" s="38">
        <f>AZ2*0.45</f>
        <v>35.1</v>
      </c>
      <c r="BB2" s="2">
        <f t="shared" ref="BB2:BB33" si="4">AQ2+AS2+AU2+AW2+BA2</f>
        <v>94.5</v>
      </c>
      <c r="BC2" s="13">
        <v>10</v>
      </c>
    </row>
    <row r="3" spans="1:55" hidden="1">
      <c r="B3" t="s">
        <v>3</v>
      </c>
      <c r="C3" t="s">
        <v>4</v>
      </c>
      <c r="D3" t="s">
        <v>5</v>
      </c>
      <c r="E3" s="2"/>
      <c r="F3" s="2"/>
      <c r="G3" s="46"/>
      <c r="H3" s="46"/>
      <c r="I3" s="47">
        <v>1</v>
      </c>
      <c r="J3" s="47">
        <v>0.5</v>
      </c>
      <c r="K3" s="46">
        <v>1</v>
      </c>
      <c r="L3" s="47"/>
      <c r="M3" s="47"/>
      <c r="N3" s="46"/>
      <c r="O3" s="47">
        <v>1</v>
      </c>
      <c r="P3" s="47"/>
      <c r="Q3" s="47">
        <v>1</v>
      </c>
      <c r="R3" s="47">
        <v>1</v>
      </c>
      <c r="S3" s="47">
        <v>0.5</v>
      </c>
      <c r="T3" s="46">
        <v>1</v>
      </c>
      <c r="U3" s="44">
        <v>1</v>
      </c>
      <c r="V3" s="47"/>
      <c r="W3" s="46">
        <v>1</v>
      </c>
      <c r="X3" s="46">
        <v>1</v>
      </c>
      <c r="Y3" s="47">
        <v>1</v>
      </c>
      <c r="Z3" s="46">
        <v>1</v>
      </c>
      <c r="AA3" s="47">
        <v>1</v>
      </c>
      <c r="AB3" s="47">
        <v>1</v>
      </c>
      <c r="AC3" s="47"/>
      <c r="AD3" s="46">
        <v>1</v>
      </c>
      <c r="AE3" s="47">
        <v>1</v>
      </c>
      <c r="AF3" s="46">
        <v>1</v>
      </c>
      <c r="AG3" s="47"/>
      <c r="AH3" s="47">
        <v>1</v>
      </c>
      <c r="AI3" s="48">
        <v>1</v>
      </c>
      <c r="AJ3" s="46"/>
      <c r="AK3" s="47">
        <v>1</v>
      </c>
      <c r="AL3" s="46"/>
      <c r="AM3" s="45">
        <f t="shared" si="0"/>
        <v>10</v>
      </c>
      <c r="AN3" s="46">
        <f t="shared" si="1"/>
        <v>9</v>
      </c>
      <c r="AO3" s="2">
        <f t="shared" si="2"/>
        <v>1</v>
      </c>
      <c r="AP3" s="2">
        <v>5</v>
      </c>
      <c r="AQ3" s="38">
        <f>G3+J3+M3+P3+S3+V3+AC3+AG3+AJ3+AL3+AP3</f>
        <v>6</v>
      </c>
      <c r="AR3" s="2">
        <v>88</v>
      </c>
      <c r="AS3" s="38">
        <f t="shared" si="3"/>
        <v>8.8000000000000007</v>
      </c>
      <c r="AT3" s="38">
        <v>66</v>
      </c>
      <c r="AU3" s="38">
        <f>AT3*0.25</f>
        <v>16.5</v>
      </c>
      <c r="BB3" s="2">
        <f t="shared" si="4"/>
        <v>31.3</v>
      </c>
    </row>
    <row r="4" spans="1:55">
      <c r="A4" s="2">
        <v>2</v>
      </c>
      <c r="B4" t="s">
        <v>48</v>
      </c>
      <c r="C4" t="s">
        <v>49</v>
      </c>
      <c r="D4" t="s">
        <v>50</v>
      </c>
      <c r="E4" s="2">
        <v>1</v>
      </c>
      <c r="F4" s="2">
        <v>1</v>
      </c>
      <c r="G4" s="46"/>
      <c r="H4" s="46">
        <v>1</v>
      </c>
      <c r="I4" s="47">
        <v>1</v>
      </c>
      <c r="J4" s="47"/>
      <c r="K4" s="46">
        <v>1</v>
      </c>
      <c r="L4" s="47"/>
      <c r="M4" s="47"/>
      <c r="N4" s="46">
        <v>1</v>
      </c>
      <c r="O4" s="47">
        <v>1</v>
      </c>
      <c r="P4" s="47"/>
      <c r="Q4" s="47">
        <v>1</v>
      </c>
      <c r="R4" s="47">
        <v>1</v>
      </c>
      <c r="S4" s="47"/>
      <c r="T4" s="46">
        <v>1</v>
      </c>
      <c r="U4" s="44">
        <v>1</v>
      </c>
      <c r="V4" s="47"/>
      <c r="W4" s="46">
        <v>1</v>
      </c>
      <c r="X4" s="46"/>
      <c r="Y4" s="47">
        <v>1</v>
      </c>
      <c r="Z4" s="46">
        <v>1</v>
      </c>
      <c r="AA4" s="47">
        <v>1</v>
      </c>
      <c r="AB4" s="47">
        <v>1</v>
      </c>
      <c r="AC4" s="47">
        <v>3</v>
      </c>
      <c r="AD4" s="46">
        <v>1</v>
      </c>
      <c r="AE4" s="47">
        <v>1</v>
      </c>
      <c r="AF4" s="48">
        <v>1</v>
      </c>
      <c r="AG4" s="47"/>
      <c r="AH4" s="47">
        <v>1</v>
      </c>
      <c r="AI4" s="46"/>
      <c r="AJ4" s="46">
        <v>0.5</v>
      </c>
      <c r="AK4" s="47">
        <v>1</v>
      </c>
      <c r="AL4" s="46"/>
      <c r="AM4" s="45">
        <f t="shared" si="0"/>
        <v>10</v>
      </c>
      <c r="AN4" s="46">
        <f t="shared" si="1"/>
        <v>8</v>
      </c>
      <c r="AO4" s="2">
        <f t="shared" si="2"/>
        <v>3.5</v>
      </c>
      <c r="AP4" s="2">
        <v>5</v>
      </c>
      <c r="AQ4" s="38">
        <f>G4+J4+M4+P4+S4+V4+AC4+AG4+AJ4+AL4+AP4</f>
        <v>8.5</v>
      </c>
      <c r="AR4" s="2">
        <v>100</v>
      </c>
      <c r="AS4" s="38">
        <f t="shared" si="3"/>
        <v>10</v>
      </c>
      <c r="AT4" s="38">
        <v>92</v>
      </c>
      <c r="AU4" s="38">
        <f>AT4*0.25</f>
        <v>23</v>
      </c>
      <c r="AV4" s="38">
        <v>95</v>
      </c>
      <c r="AW4" s="38">
        <f>AV4*0.2</f>
        <v>19</v>
      </c>
      <c r="AX4" s="38">
        <v>84</v>
      </c>
      <c r="AZ4" s="38">
        <f>AX4+AY4</f>
        <v>84</v>
      </c>
      <c r="BA4" s="38">
        <f>AZ4*0.45</f>
        <v>37.800000000000004</v>
      </c>
      <c r="BB4" s="2">
        <f t="shared" si="4"/>
        <v>98.300000000000011</v>
      </c>
      <c r="BC4" s="2">
        <v>10</v>
      </c>
    </row>
    <row r="5" spans="1:55" hidden="1">
      <c r="B5" t="s">
        <v>42</v>
      </c>
      <c r="C5" t="s">
        <v>43</v>
      </c>
      <c r="D5" t="s">
        <v>44</v>
      </c>
      <c r="E5" s="2">
        <v>1</v>
      </c>
      <c r="F5" s="2">
        <v>1</v>
      </c>
      <c r="G5" s="46"/>
      <c r="H5" s="46">
        <v>1</v>
      </c>
      <c r="I5" s="47">
        <v>1</v>
      </c>
      <c r="J5" s="47"/>
      <c r="K5" s="46">
        <v>1</v>
      </c>
      <c r="L5" s="47">
        <v>1</v>
      </c>
      <c r="M5" s="47">
        <v>0.5</v>
      </c>
      <c r="N5" s="46">
        <v>1</v>
      </c>
      <c r="O5" s="47">
        <v>1</v>
      </c>
      <c r="P5" s="47"/>
      <c r="Q5" s="47">
        <v>1</v>
      </c>
      <c r="R5" s="47">
        <v>1</v>
      </c>
      <c r="S5" s="47"/>
      <c r="T5" s="46">
        <v>1</v>
      </c>
      <c r="U5" s="44">
        <v>1</v>
      </c>
      <c r="V5" s="47"/>
      <c r="W5" s="46">
        <v>1</v>
      </c>
      <c r="X5" s="46">
        <v>1</v>
      </c>
      <c r="Y5" s="47">
        <v>1</v>
      </c>
      <c r="Z5" s="46"/>
      <c r="AA5" s="47">
        <v>1</v>
      </c>
      <c r="AB5" s="47"/>
      <c r="AC5" s="47"/>
      <c r="AD5" s="46">
        <v>1</v>
      </c>
      <c r="AE5" s="47">
        <v>1</v>
      </c>
      <c r="AF5" s="48">
        <v>1</v>
      </c>
      <c r="AG5" s="47"/>
      <c r="AH5" s="47">
        <v>1</v>
      </c>
      <c r="AI5" s="46"/>
      <c r="AJ5" s="46">
        <v>0.5</v>
      </c>
      <c r="AK5" s="47"/>
      <c r="AL5" s="46"/>
      <c r="AM5" s="45">
        <f t="shared" si="0"/>
        <v>9</v>
      </c>
      <c r="AN5" s="46">
        <f t="shared" si="1"/>
        <v>8</v>
      </c>
      <c r="AO5" s="2">
        <f t="shared" si="2"/>
        <v>1</v>
      </c>
      <c r="AP5" s="2">
        <v>5</v>
      </c>
      <c r="AQ5" s="38">
        <f>G5+J5+M5+P5+S5+V5+AC5+AG5+AJ5+AL5+AP5</f>
        <v>6</v>
      </c>
      <c r="AR5" s="2">
        <v>100</v>
      </c>
      <c r="AS5" s="38">
        <f t="shared" si="3"/>
        <v>10</v>
      </c>
      <c r="AT5" s="38">
        <v>52</v>
      </c>
      <c r="AU5" s="38">
        <f>AT5*0.25</f>
        <v>13</v>
      </c>
      <c r="BB5" s="2">
        <f t="shared" si="4"/>
        <v>29</v>
      </c>
    </row>
    <row r="6" spans="1:55" ht="13.5" customHeight="1">
      <c r="A6" s="2">
        <v>3</v>
      </c>
      <c r="B6" t="s">
        <v>15</v>
      </c>
      <c r="C6" t="s">
        <v>16</v>
      </c>
      <c r="D6" t="s">
        <v>17</v>
      </c>
      <c r="E6" s="2">
        <v>1</v>
      </c>
      <c r="F6" s="2">
        <v>1</v>
      </c>
      <c r="G6" s="46">
        <v>0.5</v>
      </c>
      <c r="H6" s="46">
        <v>1</v>
      </c>
      <c r="I6" s="47">
        <v>1</v>
      </c>
      <c r="J6" s="47"/>
      <c r="K6" s="46">
        <v>1</v>
      </c>
      <c r="L6" s="47">
        <v>1</v>
      </c>
      <c r="M6" s="47">
        <v>0.5</v>
      </c>
      <c r="N6" s="46">
        <v>1</v>
      </c>
      <c r="O6" s="47">
        <v>1</v>
      </c>
      <c r="P6" s="47"/>
      <c r="Q6" s="47">
        <v>1</v>
      </c>
      <c r="R6" s="47">
        <v>1</v>
      </c>
      <c r="S6" s="47"/>
      <c r="T6" s="46">
        <v>1</v>
      </c>
      <c r="U6" s="44">
        <v>1</v>
      </c>
      <c r="V6" s="47"/>
      <c r="W6" s="46">
        <v>1</v>
      </c>
      <c r="X6" s="46"/>
      <c r="Y6" s="47">
        <v>1</v>
      </c>
      <c r="Z6" s="46">
        <v>1</v>
      </c>
      <c r="AA6" s="47">
        <v>1</v>
      </c>
      <c r="AB6" s="47">
        <v>1</v>
      </c>
      <c r="AC6" s="47">
        <v>3</v>
      </c>
      <c r="AD6" s="46">
        <v>1</v>
      </c>
      <c r="AE6" s="47">
        <v>1</v>
      </c>
      <c r="AF6" s="46"/>
      <c r="AG6" s="47">
        <v>0.5</v>
      </c>
      <c r="AH6" s="47"/>
      <c r="AI6" s="46"/>
      <c r="AJ6" s="46"/>
      <c r="AK6" s="47"/>
      <c r="AL6" s="46"/>
      <c r="AM6" s="45">
        <f t="shared" si="0"/>
        <v>9</v>
      </c>
      <c r="AN6" s="46">
        <f t="shared" si="1"/>
        <v>7</v>
      </c>
      <c r="AO6" s="2">
        <f t="shared" si="2"/>
        <v>4.5</v>
      </c>
      <c r="AP6" s="2">
        <v>3</v>
      </c>
      <c r="AQ6" s="38">
        <f>G6+J6+M6+P6+S6+V6+AC6+AG6+AJ6+AL6+AP6</f>
        <v>7.5</v>
      </c>
      <c r="AR6" s="2">
        <v>100</v>
      </c>
      <c r="AS6" s="38">
        <f t="shared" si="3"/>
        <v>10</v>
      </c>
      <c r="AT6" s="38">
        <v>98</v>
      </c>
      <c r="AU6" s="38">
        <f>AT6*0.25</f>
        <v>24.5</v>
      </c>
      <c r="AV6" s="38">
        <v>90</v>
      </c>
      <c r="AW6" s="38">
        <f>AV6*0.2</f>
        <v>18</v>
      </c>
      <c r="AX6" s="38">
        <v>74</v>
      </c>
      <c r="AZ6" s="38">
        <f>AX6+AY6</f>
        <v>74</v>
      </c>
      <c r="BA6" s="38">
        <f>AZ6*0.45</f>
        <v>33.300000000000004</v>
      </c>
      <c r="BB6" s="2">
        <f t="shared" si="4"/>
        <v>93.300000000000011</v>
      </c>
      <c r="BC6" s="2">
        <v>10</v>
      </c>
    </row>
    <row r="7" spans="1:55" hidden="1">
      <c r="B7" t="s">
        <v>23</v>
      </c>
      <c r="C7" t="s">
        <v>13</v>
      </c>
      <c r="D7" t="s">
        <v>24</v>
      </c>
      <c r="E7" s="2">
        <v>1</v>
      </c>
      <c r="F7" s="2"/>
      <c r="G7" s="46"/>
      <c r="H7" s="46">
        <v>1</v>
      </c>
      <c r="I7" s="47"/>
      <c r="J7" s="47"/>
      <c r="K7" s="46">
        <v>1</v>
      </c>
      <c r="L7" s="47">
        <v>1</v>
      </c>
      <c r="M7" s="47"/>
      <c r="N7" s="46"/>
      <c r="O7" s="47"/>
      <c r="P7" s="47"/>
      <c r="Q7" s="47"/>
      <c r="R7" s="47"/>
      <c r="S7" s="47"/>
      <c r="T7" s="46"/>
      <c r="U7" s="44"/>
      <c r="V7" s="47"/>
      <c r="W7" s="46"/>
      <c r="X7" s="46"/>
      <c r="Y7" s="47"/>
      <c r="Z7" s="46"/>
      <c r="AA7" s="47"/>
      <c r="AB7" s="47"/>
      <c r="AC7" s="47"/>
      <c r="AD7" s="46"/>
      <c r="AE7" s="47"/>
      <c r="AF7" s="46"/>
      <c r="AG7" s="47"/>
      <c r="AH7" s="47"/>
      <c r="AI7" s="46"/>
      <c r="AJ7" s="46"/>
      <c r="AK7" s="47"/>
      <c r="AL7" s="46"/>
      <c r="AM7" s="45">
        <f t="shared" si="0"/>
        <v>1</v>
      </c>
      <c r="AN7" s="46">
        <f t="shared" si="1"/>
        <v>1</v>
      </c>
      <c r="AO7" s="2">
        <f t="shared" si="2"/>
        <v>0</v>
      </c>
      <c r="AR7" s="2">
        <v>50</v>
      </c>
      <c r="AS7" s="38">
        <f t="shared" si="3"/>
        <v>5</v>
      </c>
      <c r="BB7" s="2">
        <f t="shared" si="4"/>
        <v>5</v>
      </c>
    </row>
    <row r="8" spans="1:55" hidden="1">
      <c r="B8" t="s">
        <v>65</v>
      </c>
      <c r="C8" t="s">
        <v>66</v>
      </c>
      <c r="D8" t="s">
        <v>67</v>
      </c>
      <c r="E8" s="2">
        <v>1</v>
      </c>
      <c r="F8" s="2">
        <v>1</v>
      </c>
      <c r="G8" s="46"/>
      <c r="H8" s="46">
        <v>1</v>
      </c>
      <c r="I8" s="47">
        <v>1</v>
      </c>
      <c r="J8" s="47"/>
      <c r="K8" s="46">
        <v>1</v>
      </c>
      <c r="L8" s="47">
        <v>1</v>
      </c>
      <c r="M8" s="47">
        <v>0.5</v>
      </c>
      <c r="N8" s="46">
        <v>1</v>
      </c>
      <c r="O8" s="47">
        <v>1</v>
      </c>
      <c r="P8" s="47"/>
      <c r="Q8" s="47">
        <v>1</v>
      </c>
      <c r="R8" s="47">
        <v>1</v>
      </c>
      <c r="S8" s="47"/>
      <c r="T8" s="46">
        <v>1</v>
      </c>
      <c r="U8" s="44">
        <v>1</v>
      </c>
      <c r="V8" s="47"/>
      <c r="W8" s="46">
        <v>1</v>
      </c>
      <c r="X8" s="46"/>
      <c r="Y8" s="47"/>
      <c r="Z8" s="46">
        <v>1</v>
      </c>
      <c r="AA8" s="47">
        <v>1</v>
      </c>
      <c r="AB8" s="47">
        <v>1</v>
      </c>
      <c r="AC8" s="47"/>
      <c r="AD8" s="46">
        <v>1</v>
      </c>
      <c r="AE8" s="47">
        <v>1</v>
      </c>
      <c r="AF8" s="48">
        <v>1</v>
      </c>
      <c r="AG8" s="47"/>
      <c r="AH8" s="47">
        <v>1</v>
      </c>
      <c r="AI8" s="46"/>
      <c r="AJ8" s="46">
        <v>0.5</v>
      </c>
      <c r="AK8" s="47"/>
      <c r="AL8" s="46"/>
      <c r="AM8" s="45">
        <f t="shared" si="0"/>
        <v>9</v>
      </c>
      <c r="AN8" s="46">
        <f t="shared" si="1"/>
        <v>8</v>
      </c>
      <c r="AO8" s="2">
        <f t="shared" si="2"/>
        <v>1</v>
      </c>
      <c r="AP8" s="2">
        <v>5</v>
      </c>
      <c r="AQ8" s="38">
        <f t="shared" ref="AQ8:AQ38" si="5">G8+J8+M8+P8+S8+V8+AC8+AG8+AJ8+AL8+AP8</f>
        <v>6</v>
      </c>
      <c r="AR8" s="2">
        <v>100</v>
      </c>
      <c r="AS8" s="38">
        <f t="shared" si="3"/>
        <v>10</v>
      </c>
      <c r="AT8" s="38">
        <v>76</v>
      </c>
      <c r="AU8" s="38">
        <f>AT8*0.25</f>
        <v>19</v>
      </c>
      <c r="BB8" s="2">
        <f t="shared" si="4"/>
        <v>35</v>
      </c>
    </row>
    <row r="9" spans="1:55">
      <c r="A9" s="2">
        <v>4</v>
      </c>
      <c r="B9" t="s">
        <v>20</v>
      </c>
      <c r="C9" t="s">
        <v>21</v>
      </c>
      <c r="D9" t="s">
        <v>22</v>
      </c>
      <c r="E9" s="2">
        <v>1</v>
      </c>
      <c r="F9" s="2">
        <v>1</v>
      </c>
      <c r="G9" s="46">
        <v>0.5</v>
      </c>
      <c r="H9" s="46">
        <v>1</v>
      </c>
      <c r="I9" s="47">
        <v>1</v>
      </c>
      <c r="J9" s="47">
        <v>0.5</v>
      </c>
      <c r="K9" s="46">
        <v>1</v>
      </c>
      <c r="L9" s="47">
        <v>1</v>
      </c>
      <c r="M9" s="47"/>
      <c r="N9" s="46">
        <v>1</v>
      </c>
      <c r="O9" s="47">
        <v>1</v>
      </c>
      <c r="P9" s="47">
        <v>0.5</v>
      </c>
      <c r="Q9" s="47">
        <v>1</v>
      </c>
      <c r="R9" s="47">
        <v>1</v>
      </c>
      <c r="S9" s="47">
        <v>0.5</v>
      </c>
      <c r="T9" s="46">
        <v>1</v>
      </c>
      <c r="U9" s="44">
        <v>1</v>
      </c>
      <c r="V9" s="47">
        <v>0.5</v>
      </c>
      <c r="W9" s="46">
        <v>1</v>
      </c>
      <c r="X9" s="46"/>
      <c r="Y9" s="47">
        <v>1</v>
      </c>
      <c r="Z9" s="46">
        <v>1</v>
      </c>
      <c r="AA9" s="47">
        <v>1</v>
      </c>
      <c r="AB9" s="47">
        <v>1</v>
      </c>
      <c r="AC9" s="47">
        <v>3</v>
      </c>
      <c r="AD9" s="46">
        <v>1</v>
      </c>
      <c r="AE9" s="47">
        <v>1</v>
      </c>
      <c r="AF9" s="46"/>
      <c r="AG9" s="47">
        <v>0.5</v>
      </c>
      <c r="AH9" s="47">
        <v>1</v>
      </c>
      <c r="AI9" s="46">
        <v>1</v>
      </c>
      <c r="AJ9" s="46">
        <v>0.5</v>
      </c>
      <c r="AK9" s="47">
        <v>1</v>
      </c>
      <c r="AL9" s="46">
        <v>0.5</v>
      </c>
      <c r="AM9" s="45">
        <f t="shared" si="0"/>
        <v>11</v>
      </c>
      <c r="AN9" s="46">
        <f t="shared" si="1"/>
        <v>8</v>
      </c>
      <c r="AO9" s="2">
        <f t="shared" si="2"/>
        <v>7</v>
      </c>
      <c r="AP9" s="2">
        <v>3</v>
      </c>
      <c r="AQ9" s="38">
        <f t="shared" si="5"/>
        <v>10</v>
      </c>
      <c r="AR9" s="2">
        <v>100</v>
      </c>
      <c r="AS9" s="38">
        <f t="shared" si="3"/>
        <v>10</v>
      </c>
      <c r="AT9" s="38">
        <v>100</v>
      </c>
      <c r="AU9" s="38">
        <f>AT9*0.25</f>
        <v>25</v>
      </c>
      <c r="AV9" s="38">
        <v>91</v>
      </c>
      <c r="AW9" s="38">
        <f>AV9*0.2</f>
        <v>18.2</v>
      </c>
      <c r="AX9" s="38">
        <v>83</v>
      </c>
      <c r="AZ9" s="38">
        <f>AX9+AY9</f>
        <v>83</v>
      </c>
      <c r="BA9" s="38">
        <f>AZ9*0.45</f>
        <v>37.35</v>
      </c>
      <c r="BB9" s="2">
        <f t="shared" si="4"/>
        <v>100.55000000000001</v>
      </c>
      <c r="BC9" s="2">
        <v>10</v>
      </c>
    </row>
    <row r="10" spans="1:55">
      <c r="A10" s="2">
        <v>5</v>
      </c>
      <c r="B10" t="s">
        <v>57</v>
      </c>
      <c r="C10" t="s">
        <v>58</v>
      </c>
      <c r="D10" t="s">
        <v>59</v>
      </c>
      <c r="E10" s="2">
        <v>1</v>
      </c>
      <c r="F10" s="2">
        <v>1</v>
      </c>
      <c r="G10" s="46">
        <v>0.5</v>
      </c>
      <c r="H10" s="46">
        <v>1</v>
      </c>
      <c r="I10" s="47">
        <v>1</v>
      </c>
      <c r="J10" s="47">
        <v>0.5</v>
      </c>
      <c r="K10" s="46">
        <v>1</v>
      </c>
      <c r="L10" s="47">
        <v>1</v>
      </c>
      <c r="M10" s="47"/>
      <c r="N10" s="46">
        <v>1</v>
      </c>
      <c r="O10" s="47">
        <v>1</v>
      </c>
      <c r="P10" s="47">
        <v>0.5</v>
      </c>
      <c r="Q10" s="47">
        <v>1</v>
      </c>
      <c r="R10" s="47">
        <v>1</v>
      </c>
      <c r="S10" s="47">
        <v>0.5</v>
      </c>
      <c r="T10" s="46">
        <v>1</v>
      </c>
      <c r="U10" s="44">
        <v>1</v>
      </c>
      <c r="V10" s="47">
        <v>0.5</v>
      </c>
      <c r="W10" s="46">
        <v>1</v>
      </c>
      <c r="X10" s="46"/>
      <c r="Y10" s="47">
        <v>1</v>
      </c>
      <c r="Z10" s="46"/>
      <c r="AA10" s="47">
        <v>1</v>
      </c>
      <c r="AB10" s="47">
        <v>1</v>
      </c>
      <c r="AC10" s="47">
        <v>3</v>
      </c>
      <c r="AD10" s="46">
        <v>1</v>
      </c>
      <c r="AE10" s="47"/>
      <c r="AF10" s="46">
        <v>1</v>
      </c>
      <c r="AG10" s="47">
        <v>0.5</v>
      </c>
      <c r="AH10" s="47">
        <v>1</v>
      </c>
      <c r="AI10" s="46">
        <v>1</v>
      </c>
      <c r="AJ10" s="46">
        <v>0.5</v>
      </c>
      <c r="AK10" s="47">
        <v>1</v>
      </c>
      <c r="AL10" s="46">
        <v>0.5</v>
      </c>
      <c r="AM10" s="45">
        <f t="shared" si="0"/>
        <v>10</v>
      </c>
      <c r="AN10" s="46">
        <f t="shared" si="1"/>
        <v>8</v>
      </c>
      <c r="AO10" s="2">
        <f t="shared" si="2"/>
        <v>7</v>
      </c>
      <c r="AP10" s="2">
        <v>5</v>
      </c>
      <c r="AQ10" s="38">
        <f t="shared" si="5"/>
        <v>12</v>
      </c>
      <c r="AR10" s="2">
        <v>100</v>
      </c>
      <c r="AS10" s="38">
        <f t="shared" si="3"/>
        <v>10</v>
      </c>
      <c r="AT10" s="38">
        <v>92</v>
      </c>
      <c r="AU10" s="38">
        <f>AT10*0.25</f>
        <v>23</v>
      </c>
      <c r="AV10" s="38">
        <v>94</v>
      </c>
      <c r="AW10" s="38">
        <f>AV10*0.2</f>
        <v>18.8</v>
      </c>
      <c r="AX10" s="38">
        <v>62</v>
      </c>
      <c r="AZ10" s="38">
        <f>AX10+AY10</f>
        <v>62</v>
      </c>
      <c r="BA10" s="38">
        <f>AZ10*0.45</f>
        <v>27.900000000000002</v>
      </c>
      <c r="BB10" s="2">
        <f t="shared" si="4"/>
        <v>91.7</v>
      </c>
      <c r="BC10" s="13">
        <v>10</v>
      </c>
    </row>
    <row r="11" spans="1:55" hidden="1">
      <c r="B11" s="11" t="s">
        <v>114</v>
      </c>
      <c r="C11" s="11" t="s">
        <v>115</v>
      </c>
      <c r="D11" s="11" t="s">
        <v>119</v>
      </c>
      <c r="E11" s="12">
        <v>1</v>
      </c>
      <c r="F11" s="13">
        <v>1</v>
      </c>
      <c r="G11" s="47"/>
      <c r="H11" s="47">
        <v>1</v>
      </c>
      <c r="I11" s="47">
        <v>1</v>
      </c>
      <c r="J11" s="47">
        <v>0.5</v>
      </c>
      <c r="K11" s="47">
        <v>1</v>
      </c>
      <c r="L11" s="47">
        <v>1</v>
      </c>
      <c r="M11" s="47"/>
      <c r="N11" s="46">
        <v>1</v>
      </c>
      <c r="O11" s="47">
        <v>1</v>
      </c>
      <c r="P11" s="47"/>
      <c r="Q11" s="47">
        <v>1</v>
      </c>
      <c r="R11" s="47"/>
      <c r="S11" s="47"/>
      <c r="T11" s="46">
        <v>1</v>
      </c>
      <c r="U11" s="44">
        <v>1</v>
      </c>
      <c r="V11" s="47"/>
      <c r="W11" s="46">
        <v>1</v>
      </c>
      <c r="X11" s="46">
        <v>1</v>
      </c>
      <c r="Y11" s="47"/>
      <c r="Z11" s="46">
        <v>1</v>
      </c>
      <c r="AA11" s="47"/>
      <c r="AB11" s="47">
        <v>1</v>
      </c>
      <c r="AC11" s="47">
        <v>3</v>
      </c>
      <c r="AD11" s="46">
        <v>1</v>
      </c>
      <c r="AE11" s="47">
        <v>1</v>
      </c>
      <c r="AF11" s="46">
        <v>1</v>
      </c>
      <c r="AG11" s="47"/>
      <c r="AH11" s="47">
        <v>1</v>
      </c>
      <c r="AI11" s="46">
        <v>1</v>
      </c>
      <c r="AJ11" s="46"/>
      <c r="AK11" s="47">
        <v>1</v>
      </c>
      <c r="AL11" s="46"/>
      <c r="AM11" s="45">
        <f t="shared" si="0"/>
        <v>8</v>
      </c>
      <c r="AN11" s="46">
        <f t="shared" si="1"/>
        <v>10</v>
      </c>
      <c r="AO11" s="2">
        <f t="shared" si="2"/>
        <v>3.5</v>
      </c>
      <c r="AQ11" s="38">
        <f t="shared" si="5"/>
        <v>3.5</v>
      </c>
      <c r="AR11" s="2">
        <v>100</v>
      </c>
      <c r="AS11" s="38">
        <f t="shared" si="3"/>
        <v>10</v>
      </c>
      <c r="BB11" s="2">
        <f t="shared" si="4"/>
        <v>13.5</v>
      </c>
    </row>
    <row r="12" spans="1:55" hidden="1">
      <c r="B12" t="s">
        <v>30</v>
      </c>
      <c r="C12" t="s">
        <v>31</v>
      </c>
      <c r="D12" t="s">
        <v>32</v>
      </c>
      <c r="E12" s="2">
        <v>1</v>
      </c>
      <c r="F12" s="2">
        <v>1</v>
      </c>
      <c r="G12" s="46"/>
      <c r="H12" s="46">
        <v>1</v>
      </c>
      <c r="I12" s="47"/>
      <c r="J12" s="47"/>
      <c r="K12" s="46">
        <v>1</v>
      </c>
      <c r="L12" s="47">
        <v>1</v>
      </c>
      <c r="M12" s="47"/>
      <c r="N12" s="46">
        <v>1</v>
      </c>
      <c r="O12" s="47">
        <v>1</v>
      </c>
      <c r="P12" s="47"/>
      <c r="Q12" s="47">
        <v>1</v>
      </c>
      <c r="R12" s="47">
        <v>1</v>
      </c>
      <c r="S12" s="47"/>
      <c r="T12" s="46">
        <v>1</v>
      </c>
      <c r="U12" s="44">
        <v>1</v>
      </c>
      <c r="V12" s="47"/>
      <c r="W12" s="46"/>
      <c r="X12" s="46">
        <v>1</v>
      </c>
      <c r="Y12" s="47">
        <v>1</v>
      </c>
      <c r="Z12" s="46"/>
      <c r="AA12" s="47">
        <v>1</v>
      </c>
      <c r="AB12" s="47"/>
      <c r="AC12" s="47"/>
      <c r="AD12" s="46">
        <v>1</v>
      </c>
      <c r="AE12" s="47">
        <v>1</v>
      </c>
      <c r="AF12" s="46"/>
      <c r="AG12" s="47"/>
      <c r="AH12" s="47">
        <v>1</v>
      </c>
      <c r="AI12" s="48">
        <v>1</v>
      </c>
      <c r="AJ12" s="46">
        <v>0.5</v>
      </c>
      <c r="AK12" s="47">
        <v>1</v>
      </c>
      <c r="AL12" s="46"/>
      <c r="AM12" s="45">
        <f t="shared" si="0"/>
        <v>9</v>
      </c>
      <c r="AN12" s="46">
        <f t="shared" si="1"/>
        <v>7</v>
      </c>
      <c r="AO12" s="2">
        <f t="shared" si="2"/>
        <v>0.5</v>
      </c>
      <c r="AQ12" s="38">
        <f t="shared" si="5"/>
        <v>0.5</v>
      </c>
      <c r="AR12" s="2">
        <v>85</v>
      </c>
      <c r="AS12" s="38">
        <f t="shared" si="3"/>
        <v>8.5</v>
      </c>
      <c r="AT12" s="38">
        <v>56</v>
      </c>
      <c r="AU12" s="38">
        <f>AT12*0.25</f>
        <v>14</v>
      </c>
      <c r="BB12" s="2">
        <f t="shared" si="4"/>
        <v>23</v>
      </c>
    </row>
    <row r="13" spans="1:55" hidden="1">
      <c r="B13" s="10" t="s">
        <v>174</v>
      </c>
      <c r="C13" s="10" t="s">
        <v>13</v>
      </c>
      <c r="D13" s="10" t="s">
        <v>175</v>
      </c>
      <c r="E13" s="7"/>
      <c r="F13" s="7"/>
      <c r="G13" s="49"/>
      <c r="H13" s="49"/>
      <c r="I13" s="55"/>
      <c r="J13" s="55"/>
      <c r="K13" s="49"/>
      <c r="L13" s="55">
        <v>1</v>
      </c>
      <c r="M13" s="47"/>
      <c r="N13" s="46">
        <v>1</v>
      </c>
      <c r="O13" s="47">
        <v>1</v>
      </c>
      <c r="P13" s="47"/>
      <c r="Q13" s="47">
        <v>1</v>
      </c>
      <c r="R13" s="47">
        <v>1</v>
      </c>
      <c r="S13" s="47"/>
      <c r="T13" s="46">
        <v>1</v>
      </c>
      <c r="U13" s="44">
        <v>1</v>
      </c>
      <c r="V13" s="47"/>
      <c r="W13" s="46">
        <v>1</v>
      </c>
      <c r="X13" s="46">
        <v>1</v>
      </c>
      <c r="Y13" s="47">
        <v>1</v>
      </c>
      <c r="Z13" s="46">
        <v>1</v>
      </c>
      <c r="AA13" s="47"/>
      <c r="AB13" s="47">
        <v>1</v>
      </c>
      <c r="AC13" s="47"/>
      <c r="AD13" s="46"/>
      <c r="AE13" s="47">
        <v>1</v>
      </c>
      <c r="AF13" s="46">
        <v>1</v>
      </c>
      <c r="AG13" s="47">
        <v>0.5</v>
      </c>
      <c r="AH13" s="47">
        <v>1</v>
      </c>
      <c r="AI13" s="46">
        <v>1</v>
      </c>
      <c r="AJ13" s="46">
        <v>0.5</v>
      </c>
      <c r="AK13" s="47">
        <v>1</v>
      </c>
      <c r="AL13" s="46"/>
      <c r="AM13" s="45">
        <f t="shared" si="0"/>
        <v>9</v>
      </c>
      <c r="AN13" s="46">
        <f t="shared" si="1"/>
        <v>8</v>
      </c>
      <c r="AO13" s="2">
        <f t="shared" si="2"/>
        <v>1</v>
      </c>
      <c r="AQ13" s="38">
        <f t="shared" si="5"/>
        <v>1</v>
      </c>
      <c r="AR13" s="2">
        <v>100</v>
      </c>
      <c r="AS13" s="38">
        <f t="shared" si="3"/>
        <v>10</v>
      </c>
      <c r="BB13" s="2">
        <f t="shared" si="4"/>
        <v>11</v>
      </c>
    </row>
    <row r="14" spans="1:55">
      <c r="A14" s="2">
        <v>6</v>
      </c>
      <c r="B14" t="s">
        <v>28</v>
      </c>
      <c r="C14" t="s">
        <v>10</v>
      </c>
      <c r="D14" t="s">
        <v>29</v>
      </c>
      <c r="E14" s="2">
        <v>1</v>
      </c>
      <c r="F14" s="2">
        <v>1</v>
      </c>
      <c r="G14" s="46">
        <v>0.5</v>
      </c>
      <c r="H14" s="46">
        <v>1</v>
      </c>
      <c r="I14" s="47">
        <v>1</v>
      </c>
      <c r="J14" s="47">
        <v>0.5</v>
      </c>
      <c r="K14" s="46">
        <v>1</v>
      </c>
      <c r="L14" s="47">
        <v>1</v>
      </c>
      <c r="M14" s="47"/>
      <c r="N14" s="46">
        <v>1</v>
      </c>
      <c r="O14" s="47">
        <v>1</v>
      </c>
      <c r="P14" s="47">
        <v>0.5</v>
      </c>
      <c r="Q14" s="47">
        <v>1</v>
      </c>
      <c r="R14" s="47">
        <v>1</v>
      </c>
      <c r="S14" s="47">
        <v>0.5</v>
      </c>
      <c r="T14" s="46">
        <v>1</v>
      </c>
      <c r="U14" s="44">
        <v>1</v>
      </c>
      <c r="V14" s="47">
        <v>0.5</v>
      </c>
      <c r="W14" s="46">
        <v>1</v>
      </c>
      <c r="X14" s="46">
        <v>1</v>
      </c>
      <c r="Y14" s="47">
        <v>1</v>
      </c>
      <c r="Z14" s="46">
        <v>1</v>
      </c>
      <c r="AA14" s="47">
        <v>1</v>
      </c>
      <c r="AB14" s="47"/>
      <c r="AC14" s="47"/>
      <c r="AD14" s="46">
        <v>1</v>
      </c>
      <c r="AE14" s="47">
        <v>1</v>
      </c>
      <c r="AF14" s="46"/>
      <c r="AG14" s="47">
        <v>0.5</v>
      </c>
      <c r="AH14" s="47">
        <v>1</v>
      </c>
      <c r="AI14" s="48">
        <v>1</v>
      </c>
      <c r="AJ14" s="46">
        <v>0.5</v>
      </c>
      <c r="AK14" s="47">
        <v>1</v>
      </c>
      <c r="AL14" s="46">
        <v>0.5</v>
      </c>
      <c r="AM14" s="45">
        <f t="shared" si="0"/>
        <v>10</v>
      </c>
      <c r="AN14" s="46">
        <f t="shared" si="1"/>
        <v>9</v>
      </c>
      <c r="AO14" s="2">
        <f t="shared" si="2"/>
        <v>4</v>
      </c>
      <c r="AP14" s="2">
        <v>5</v>
      </c>
      <c r="AQ14" s="38">
        <f t="shared" si="5"/>
        <v>9</v>
      </c>
      <c r="AR14" s="2">
        <v>100</v>
      </c>
      <c r="AS14" s="38">
        <f t="shared" si="3"/>
        <v>10</v>
      </c>
      <c r="AT14" s="38">
        <v>94</v>
      </c>
      <c r="AU14" s="38">
        <f t="shared" ref="AU14:AU35" si="6">AT14*0.25</f>
        <v>23.5</v>
      </c>
      <c r="AV14" s="38">
        <v>96</v>
      </c>
      <c r="AW14" s="38">
        <f>AV14*0.2</f>
        <v>19.200000000000003</v>
      </c>
      <c r="AX14" s="38">
        <v>45</v>
      </c>
      <c r="AY14" s="38">
        <v>36</v>
      </c>
      <c r="AZ14" s="38">
        <f>AX14+AY14</f>
        <v>81</v>
      </c>
      <c r="BA14" s="38">
        <f>AZ14*0.45</f>
        <v>36.450000000000003</v>
      </c>
      <c r="BB14" s="2">
        <f t="shared" si="4"/>
        <v>98.15</v>
      </c>
      <c r="BC14" s="2">
        <v>10</v>
      </c>
    </row>
    <row r="15" spans="1:55">
      <c r="A15" s="2">
        <v>7</v>
      </c>
      <c r="B15" t="s">
        <v>33</v>
      </c>
      <c r="C15" t="s">
        <v>34</v>
      </c>
      <c r="D15" t="s">
        <v>35</v>
      </c>
      <c r="E15" s="2">
        <v>1</v>
      </c>
      <c r="F15" s="2">
        <v>1</v>
      </c>
      <c r="G15" s="46"/>
      <c r="H15" s="46">
        <v>1</v>
      </c>
      <c r="I15" s="47">
        <v>1</v>
      </c>
      <c r="J15" s="47">
        <v>0.5</v>
      </c>
      <c r="K15" s="46">
        <v>1</v>
      </c>
      <c r="L15" s="47">
        <v>1</v>
      </c>
      <c r="M15" s="47">
        <v>0.5</v>
      </c>
      <c r="N15" s="46">
        <v>1</v>
      </c>
      <c r="O15" s="47">
        <v>1</v>
      </c>
      <c r="P15" s="47"/>
      <c r="Q15" s="47">
        <v>1</v>
      </c>
      <c r="R15" s="47">
        <v>1</v>
      </c>
      <c r="S15" s="47"/>
      <c r="T15" s="46">
        <v>1</v>
      </c>
      <c r="U15" s="44">
        <v>1</v>
      </c>
      <c r="V15" s="47"/>
      <c r="W15" s="46"/>
      <c r="X15" s="46">
        <v>1</v>
      </c>
      <c r="Y15" s="47">
        <v>1</v>
      </c>
      <c r="Z15" s="46"/>
      <c r="AA15" s="47">
        <v>1</v>
      </c>
      <c r="AB15" s="47">
        <v>1</v>
      </c>
      <c r="AC15" s="47"/>
      <c r="AD15" s="46">
        <v>1</v>
      </c>
      <c r="AE15" s="47">
        <v>1</v>
      </c>
      <c r="AF15" s="46"/>
      <c r="AG15" s="47">
        <v>0.5</v>
      </c>
      <c r="AH15" s="47">
        <v>1</v>
      </c>
      <c r="AI15" s="46">
        <v>1</v>
      </c>
      <c r="AJ15" s="46">
        <v>0.5</v>
      </c>
      <c r="AK15" s="47">
        <v>1</v>
      </c>
      <c r="AL15" s="46"/>
      <c r="AM15" s="45">
        <f t="shared" si="0"/>
        <v>11</v>
      </c>
      <c r="AN15" s="46">
        <f t="shared" si="1"/>
        <v>7</v>
      </c>
      <c r="AO15" s="2">
        <f t="shared" si="2"/>
        <v>2</v>
      </c>
      <c r="AQ15" s="38">
        <f t="shared" si="5"/>
        <v>2</v>
      </c>
      <c r="AR15" s="2">
        <v>100</v>
      </c>
      <c r="AS15" s="38">
        <f t="shared" si="3"/>
        <v>10</v>
      </c>
      <c r="AT15" s="38">
        <v>96</v>
      </c>
      <c r="AU15" s="38">
        <f t="shared" si="6"/>
        <v>24</v>
      </c>
      <c r="AV15" s="38">
        <v>88</v>
      </c>
      <c r="AW15" s="38">
        <f>AV15*0.2</f>
        <v>17.600000000000001</v>
      </c>
      <c r="AX15" s="38">
        <v>55</v>
      </c>
      <c r="AY15" s="38">
        <v>40</v>
      </c>
      <c r="AZ15" s="38">
        <f>AX15+AY15</f>
        <v>95</v>
      </c>
      <c r="BA15" s="38">
        <f>AZ15*0.45</f>
        <v>42.75</v>
      </c>
      <c r="BB15" s="2">
        <f t="shared" si="4"/>
        <v>96.35</v>
      </c>
      <c r="BC15" s="2">
        <v>10</v>
      </c>
    </row>
    <row r="16" spans="1:55">
      <c r="A16" s="2">
        <v>8</v>
      </c>
      <c r="B16" t="s">
        <v>74</v>
      </c>
      <c r="C16" t="s">
        <v>75</v>
      </c>
      <c r="D16" t="s">
        <v>76</v>
      </c>
      <c r="E16" s="2">
        <v>1</v>
      </c>
      <c r="F16" s="2">
        <v>1</v>
      </c>
      <c r="G16" s="46">
        <v>0.5</v>
      </c>
      <c r="H16" s="46">
        <v>1</v>
      </c>
      <c r="I16" s="47">
        <v>1</v>
      </c>
      <c r="J16" s="47"/>
      <c r="K16" s="46"/>
      <c r="L16" s="47">
        <v>1</v>
      </c>
      <c r="M16" s="47">
        <v>0.5</v>
      </c>
      <c r="N16" s="46">
        <v>1</v>
      </c>
      <c r="O16" s="47">
        <v>1</v>
      </c>
      <c r="P16" s="47">
        <v>0.5</v>
      </c>
      <c r="Q16" s="47">
        <v>1</v>
      </c>
      <c r="R16" s="47">
        <v>1</v>
      </c>
      <c r="S16" s="47"/>
      <c r="T16" s="46"/>
      <c r="U16" s="44">
        <v>1</v>
      </c>
      <c r="V16" s="47"/>
      <c r="W16" s="46">
        <v>1</v>
      </c>
      <c r="X16" s="46">
        <v>1</v>
      </c>
      <c r="Y16" s="47">
        <v>1</v>
      </c>
      <c r="Z16" s="46"/>
      <c r="AA16" s="47">
        <v>1</v>
      </c>
      <c r="AB16" s="47">
        <v>1</v>
      </c>
      <c r="AC16" s="47"/>
      <c r="AD16" s="46">
        <v>1</v>
      </c>
      <c r="AE16" s="47"/>
      <c r="AF16" s="46">
        <v>1</v>
      </c>
      <c r="AG16" s="47"/>
      <c r="AH16" s="47"/>
      <c r="AI16" s="48">
        <v>1</v>
      </c>
      <c r="AJ16" s="46"/>
      <c r="AK16" s="47">
        <v>1</v>
      </c>
      <c r="AL16" s="46">
        <v>0.5</v>
      </c>
      <c r="AM16" s="45">
        <f t="shared" si="0"/>
        <v>9</v>
      </c>
      <c r="AN16" s="46">
        <f t="shared" si="1"/>
        <v>7</v>
      </c>
      <c r="AO16" s="2">
        <f t="shared" si="2"/>
        <v>2</v>
      </c>
      <c r="AQ16" s="38">
        <f t="shared" si="5"/>
        <v>2</v>
      </c>
      <c r="AR16" s="2">
        <v>100</v>
      </c>
      <c r="AS16" s="38">
        <f t="shared" si="3"/>
        <v>10</v>
      </c>
      <c r="AT16" s="38">
        <v>94</v>
      </c>
      <c r="AU16" s="38">
        <f t="shared" si="6"/>
        <v>23.5</v>
      </c>
      <c r="AV16" s="38">
        <v>95</v>
      </c>
      <c r="AW16" s="38">
        <f>AV16*0.2</f>
        <v>19</v>
      </c>
      <c r="AX16" s="38">
        <v>97</v>
      </c>
      <c r="AZ16" s="38">
        <f>AX16+AY16</f>
        <v>97</v>
      </c>
      <c r="BA16" s="38">
        <f>AZ16*0.45</f>
        <v>43.65</v>
      </c>
      <c r="BB16" s="2">
        <f t="shared" si="4"/>
        <v>98.15</v>
      </c>
      <c r="BC16" s="2">
        <v>10</v>
      </c>
    </row>
    <row r="17" spans="1:55">
      <c r="A17" s="2">
        <v>9</v>
      </c>
      <c r="B17" t="s">
        <v>18</v>
      </c>
      <c r="C17" t="s">
        <v>13</v>
      </c>
      <c r="D17" t="s">
        <v>19</v>
      </c>
      <c r="E17" s="2">
        <v>1</v>
      </c>
      <c r="F17" s="2">
        <v>1</v>
      </c>
      <c r="G17" s="46">
        <v>0.5</v>
      </c>
      <c r="H17" s="46">
        <v>1</v>
      </c>
      <c r="I17" s="47">
        <v>1</v>
      </c>
      <c r="J17" s="47">
        <v>0.5</v>
      </c>
      <c r="K17" s="46">
        <v>1</v>
      </c>
      <c r="L17" s="47">
        <v>1</v>
      </c>
      <c r="M17" s="47">
        <v>0.5</v>
      </c>
      <c r="N17" s="46">
        <v>1</v>
      </c>
      <c r="O17" s="47"/>
      <c r="P17" s="47"/>
      <c r="Q17" s="47">
        <v>1</v>
      </c>
      <c r="R17" s="47">
        <v>1</v>
      </c>
      <c r="S17" s="47">
        <v>0.5</v>
      </c>
      <c r="T17" s="46">
        <v>1</v>
      </c>
      <c r="U17" s="44">
        <v>1</v>
      </c>
      <c r="V17" s="47">
        <v>0.5</v>
      </c>
      <c r="W17" s="46">
        <v>1</v>
      </c>
      <c r="X17" s="46"/>
      <c r="Y17" s="47">
        <v>1</v>
      </c>
      <c r="Z17" s="47">
        <v>1</v>
      </c>
      <c r="AA17" s="47">
        <v>1</v>
      </c>
      <c r="AB17" s="47">
        <v>1</v>
      </c>
      <c r="AC17" s="47"/>
      <c r="AD17" s="47">
        <v>1</v>
      </c>
      <c r="AE17" s="47">
        <v>1</v>
      </c>
      <c r="AF17" s="48">
        <v>1</v>
      </c>
      <c r="AG17" s="47">
        <v>0.5</v>
      </c>
      <c r="AH17" s="47">
        <v>1</v>
      </c>
      <c r="AI17" s="47">
        <v>1</v>
      </c>
      <c r="AJ17" s="47"/>
      <c r="AK17" s="47"/>
      <c r="AL17" s="47"/>
      <c r="AM17" s="44">
        <f t="shared" si="0"/>
        <v>9</v>
      </c>
      <c r="AN17" s="47">
        <f t="shared" si="1"/>
        <v>9</v>
      </c>
      <c r="AO17" s="13">
        <f t="shared" si="2"/>
        <v>3</v>
      </c>
      <c r="AP17" s="13">
        <v>5</v>
      </c>
      <c r="AQ17" s="37">
        <f t="shared" si="5"/>
        <v>8</v>
      </c>
      <c r="AR17" s="2">
        <v>100</v>
      </c>
      <c r="AS17" s="38">
        <f t="shared" si="3"/>
        <v>10</v>
      </c>
      <c r="AT17" s="37">
        <v>95</v>
      </c>
      <c r="AU17" s="37">
        <f t="shared" si="6"/>
        <v>23.75</v>
      </c>
      <c r="AV17" s="37">
        <v>97</v>
      </c>
      <c r="AW17" s="37">
        <f>AV17*0.2</f>
        <v>19.400000000000002</v>
      </c>
      <c r="AX17" s="37">
        <v>46</v>
      </c>
      <c r="AY17" s="37">
        <v>39.200000000000003</v>
      </c>
      <c r="AZ17" s="37">
        <f>AX17+AY17</f>
        <v>85.2</v>
      </c>
      <c r="BA17" s="37">
        <f>AZ17*0.45</f>
        <v>38.340000000000003</v>
      </c>
      <c r="BB17" s="13">
        <f t="shared" si="4"/>
        <v>99.490000000000009</v>
      </c>
      <c r="BC17" s="13">
        <v>10</v>
      </c>
    </row>
    <row r="18" spans="1:55" hidden="1">
      <c r="B18" s="11" t="s">
        <v>141</v>
      </c>
      <c r="C18" s="11" t="s">
        <v>142</v>
      </c>
      <c r="D18" s="11" t="s">
        <v>143</v>
      </c>
      <c r="E18" s="12">
        <v>1</v>
      </c>
      <c r="F18" s="13">
        <v>1</v>
      </c>
      <c r="G18" s="47"/>
      <c r="H18" s="47">
        <v>1</v>
      </c>
      <c r="I18" s="47">
        <v>1</v>
      </c>
      <c r="J18" s="47">
        <v>0.5</v>
      </c>
      <c r="K18" s="47"/>
      <c r="L18" s="47">
        <v>1</v>
      </c>
      <c r="M18" s="47"/>
      <c r="N18" s="46">
        <v>1</v>
      </c>
      <c r="O18" s="47">
        <v>1</v>
      </c>
      <c r="P18" s="47"/>
      <c r="Q18" s="47">
        <v>1</v>
      </c>
      <c r="R18" s="47">
        <v>1</v>
      </c>
      <c r="S18" s="47"/>
      <c r="T18" s="46">
        <v>1</v>
      </c>
      <c r="U18" s="44"/>
      <c r="V18" s="47"/>
      <c r="W18" s="46">
        <v>1</v>
      </c>
      <c r="X18" s="46"/>
      <c r="Y18" s="47"/>
      <c r="Z18" s="46">
        <v>1</v>
      </c>
      <c r="AA18" s="47">
        <v>1</v>
      </c>
      <c r="AB18" s="47"/>
      <c r="AC18" s="47"/>
      <c r="AD18" s="48">
        <v>1</v>
      </c>
      <c r="AE18" s="47">
        <v>1</v>
      </c>
      <c r="AF18" s="46">
        <v>1</v>
      </c>
      <c r="AG18" s="47"/>
      <c r="AH18" s="47">
        <v>1</v>
      </c>
      <c r="AI18" s="46">
        <v>1</v>
      </c>
      <c r="AJ18" s="46"/>
      <c r="AK18" s="47">
        <v>1</v>
      </c>
      <c r="AL18" s="46"/>
      <c r="AM18" s="45">
        <f t="shared" si="0"/>
        <v>8</v>
      </c>
      <c r="AN18" s="46">
        <f t="shared" si="1"/>
        <v>8</v>
      </c>
      <c r="AO18" s="2">
        <f t="shared" si="2"/>
        <v>0.5</v>
      </c>
      <c r="AQ18" s="38">
        <f t="shared" si="5"/>
        <v>0.5</v>
      </c>
      <c r="AT18" s="38">
        <v>28</v>
      </c>
      <c r="AU18" s="38">
        <f t="shared" si="6"/>
        <v>7</v>
      </c>
      <c r="BB18" s="2">
        <f t="shared" si="4"/>
        <v>7.5</v>
      </c>
    </row>
    <row r="19" spans="1:55">
      <c r="A19" s="2">
        <v>10</v>
      </c>
      <c r="B19" t="s">
        <v>94</v>
      </c>
      <c r="C19" t="s">
        <v>13</v>
      </c>
      <c r="D19" t="s">
        <v>95</v>
      </c>
      <c r="E19" s="2">
        <v>1</v>
      </c>
      <c r="F19" s="2">
        <v>1</v>
      </c>
      <c r="G19" s="46"/>
      <c r="H19" s="46">
        <v>1</v>
      </c>
      <c r="I19" s="47">
        <v>1</v>
      </c>
      <c r="J19" s="47"/>
      <c r="K19" s="46">
        <v>1</v>
      </c>
      <c r="L19" s="47"/>
      <c r="M19" s="47"/>
      <c r="N19" s="46">
        <v>1</v>
      </c>
      <c r="O19" s="47">
        <v>1</v>
      </c>
      <c r="P19" s="47"/>
      <c r="Q19" s="47">
        <v>1</v>
      </c>
      <c r="R19" s="47">
        <v>1</v>
      </c>
      <c r="S19" s="47"/>
      <c r="T19" s="46">
        <v>1</v>
      </c>
      <c r="U19" s="44">
        <v>1</v>
      </c>
      <c r="V19" s="47"/>
      <c r="W19" s="46">
        <v>1</v>
      </c>
      <c r="X19" s="46">
        <v>1</v>
      </c>
      <c r="Y19" s="47">
        <v>1</v>
      </c>
      <c r="Z19" s="46"/>
      <c r="AA19" s="47">
        <v>1</v>
      </c>
      <c r="AB19" s="47"/>
      <c r="AC19" s="47"/>
      <c r="AD19" s="46">
        <v>1</v>
      </c>
      <c r="AE19" s="47">
        <v>1</v>
      </c>
      <c r="AF19" s="48">
        <v>1</v>
      </c>
      <c r="AG19" s="47"/>
      <c r="AH19" s="47">
        <v>1</v>
      </c>
      <c r="AI19" s="46">
        <v>1</v>
      </c>
      <c r="AJ19" s="46">
        <v>0.5</v>
      </c>
      <c r="AK19" s="47"/>
      <c r="AL19" s="46"/>
      <c r="AM19" s="45">
        <f t="shared" si="0"/>
        <v>8</v>
      </c>
      <c r="AN19" s="46">
        <f t="shared" si="1"/>
        <v>9</v>
      </c>
      <c r="AO19" s="2">
        <f t="shared" si="2"/>
        <v>0.5</v>
      </c>
      <c r="AP19" s="2">
        <v>5</v>
      </c>
      <c r="AQ19" s="38">
        <f t="shared" si="5"/>
        <v>5.5</v>
      </c>
      <c r="AR19" s="2">
        <v>100</v>
      </c>
      <c r="AS19" s="38">
        <f t="shared" ref="AS19:AS46" si="7">AR19*0.1</f>
        <v>10</v>
      </c>
      <c r="AT19" s="38">
        <v>86</v>
      </c>
      <c r="AU19" s="38">
        <f t="shared" si="6"/>
        <v>21.5</v>
      </c>
      <c r="AV19" s="38">
        <v>89</v>
      </c>
      <c r="AW19" s="38">
        <f t="shared" ref="AW19:AW28" si="8">AV19*0.2</f>
        <v>17.8</v>
      </c>
      <c r="AX19" s="38">
        <v>71</v>
      </c>
      <c r="AZ19" s="38">
        <f t="shared" ref="AZ19:AZ28" si="9">AX19+AY19</f>
        <v>71</v>
      </c>
      <c r="BA19" s="38">
        <f t="shared" ref="BA19:BA28" si="10">AZ19*0.45</f>
        <v>31.95</v>
      </c>
      <c r="BB19" s="2">
        <f t="shared" si="4"/>
        <v>86.75</v>
      </c>
      <c r="BC19" s="2">
        <v>9</v>
      </c>
    </row>
    <row r="20" spans="1:55">
      <c r="A20" s="2">
        <v>11</v>
      </c>
      <c r="B20" t="s">
        <v>83</v>
      </c>
      <c r="C20" t="s">
        <v>52</v>
      </c>
      <c r="D20" t="s">
        <v>84</v>
      </c>
      <c r="E20" s="2">
        <v>1</v>
      </c>
      <c r="F20" s="2">
        <v>1</v>
      </c>
      <c r="G20" s="46">
        <v>0.5</v>
      </c>
      <c r="H20" s="46">
        <v>1</v>
      </c>
      <c r="I20" s="47">
        <v>1</v>
      </c>
      <c r="J20" s="47"/>
      <c r="K20" s="46">
        <v>1</v>
      </c>
      <c r="L20" s="47">
        <v>1</v>
      </c>
      <c r="M20" s="47"/>
      <c r="N20" s="46">
        <v>1</v>
      </c>
      <c r="O20" s="47">
        <v>1</v>
      </c>
      <c r="P20" s="47"/>
      <c r="Q20" s="47">
        <v>1</v>
      </c>
      <c r="R20" s="47">
        <v>1</v>
      </c>
      <c r="S20" s="47"/>
      <c r="T20" s="46">
        <v>1</v>
      </c>
      <c r="U20" s="44">
        <v>1</v>
      </c>
      <c r="V20" s="47"/>
      <c r="W20" s="46">
        <v>1</v>
      </c>
      <c r="X20" s="46">
        <v>1</v>
      </c>
      <c r="Y20" s="47">
        <v>1</v>
      </c>
      <c r="Z20" s="46"/>
      <c r="AA20" s="47">
        <v>1</v>
      </c>
      <c r="AB20" s="47">
        <v>1</v>
      </c>
      <c r="AC20" s="47"/>
      <c r="AD20" s="46">
        <v>1</v>
      </c>
      <c r="AE20" s="47">
        <v>1</v>
      </c>
      <c r="AF20" s="46"/>
      <c r="AG20" s="47"/>
      <c r="AH20" s="47">
        <v>1</v>
      </c>
      <c r="AI20" s="46">
        <v>1</v>
      </c>
      <c r="AJ20" s="46">
        <v>0.5</v>
      </c>
      <c r="AK20" s="47"/>
      <c r="AL20" s="46"/>
      <c r="AM20" s="45">
        <f t="shared" si="0"/>
        <v>10</v>
      </c>
      <c r="AN20" s="46">
        <f t="shared" si="1"/>
        <v>8</v>
      </c>
      <c r="AO20" s="2">
        <f t="shared" si="2"/>
        <v>1</v>
      </c>
      <c r="AP20" s="2">
        <v>5</v>
      </c>
      <c r="AQ20" s="38">
        <f t="shared" si="5"/>
        <v>6</v>
      </c>
      <c r="AR20" s="2">
        <v>100</v>
      </c>
      <c r="AS20" s="38">
        <f t="shared" si="7"/>
        <v>10</v>
      </c>
      <c r="AT20" s="38">
        <v>83</v>
      </c>
      <c r="AU20" s="38">
        <f t="shared" si="6"/>
        <v>20.75</v>
      </c>
      <c r="AV20" s="38">
        <v>96</v>
      </c>
      <c r="AW20" s="38">
        <f t="shared" si="8"/>
        <v>19.200000000000003</v>
      </c>
      <c r="AX20" s="38">
        <v>72</v>
      </c>
      <c r="AZ20" s="38">
        <f t="shared" si="9"/>
        <v>72</v>
      </c>
      <c r="BA20" s="38">
        <f t="shared" si="10"/>
        <v>32.4</v>
      </c>
      <c r="BB20" s="2">
        <f t="shared" si="4"/>
        <v>88.35</v>
      </c>
      <c r="BC20" s="2">
        <v>9</v>
      </c>
    </row>
    <row r="21" spans="1:55">
      <c r="A21" s="2">
        <v>12</v>
      </c>
      <c r="B21" t="s">
        <v>96</v>
      </c>
      <c r="C21" t="s">
        <v>97</v>
      </c>
      <c r="D21" t="s">
        <v>98</v>
      </c>
      <c r="E21" s="2">
        <v>1</v>
      </c>
      <c r="F21" s="2">
        <v>1</v>
      </c>
      <c r="G21" s="46"/>
      <c r="H21" s="46">
        <v>1</v>
      </c>
      <c r="I21" s="47">
        <v>1</v>
      </c>
      <c r="J21" s="47"/>
      <c r="K21" s="46">
        <v>1</v>
      </c>
      <c r="L21" s="47">
        <v>1</v>
      </c>
      <c r="M21" s="47"/>
      <c r="N21" s="46">
        <v>1</v>
      </c>
      <c r="O21" s="47">
        <v>1</v>
      </c>
      <c r="P21" s="47"/>
      <c r="Q21" s="47">
        <v>1</v>
      </c>
      <c r="R21" s="47">
        <v>1</v>
      </c>
      <c r="S21" s="47"/>
      <c r="T21" s="46">
        <v>1</v>
      </c>
      <c r="U21" s="44">
        <v>1</v>
      </c>
      <c r="V21" s="47">
        <v>0.5</v>
      </c>
      <c r="W21" s="46">
        <v>1</v>
      </c>
      <c r="X21" s="46"/>
      <c r="Y21" s="47">
        <v>1</v>
      </c>
      <c r="Z21" s="46"/>
      <c r="AA21" s="47">
        <v>1</v>
      </c>
      <c r="AB21" s="47"/>
      <c r="AC21" s="47"/>
      <c r="AD21" s="46">
        <v>1</v>
      </c>
      <c r="AE21" s="47"/>
      <c r="AF21" s="48">
        <v>1</v>
      </c>
      <c r="AG21" s="47"/>
      <c r="AH21" s="47"/>
      <c r="AI21" s="46"/>
      <c r="AJ21" s="46"/>
      <c r="AK21" s="47"/>
      <c r="AL21" s="46"/>
      <c r="AM21" s="45">
        <f t="shared" si="0"/>
        <v>7</v>
      </c>
      <c r="AN21" s="46">
        <f t="shared" si="1"/>
        <v>7</v>
      </c>
      <c r="AO21" s="2">
        <f t="shared" si="2"/>
        <v>0.5</v>
      </c>
      <c r="AP21" s="2">
        <v>3</v>
      </c>
      <c r="AQ21" s="38">
        <f t="shared" si="5"/>
        <v>3.5</v>
      </c>
      <c r="AR21" s="2">
        <v>95</v>
      </c>
      <c r="AS21" s="38">
        <f t="shared" si="7"/>
        <v>9.5</v>
      </c>
      <c r="AT21" s="38">
        <v>60</v>
      </c>
      <c r="AU21" s="38">
        <f t="shared" si="6"/>
        <v>15</v>
      </c>
      <c r="AV21" s="38">
        <v>95</v>
      </c>
      <c r="AW21" s="38">
        <f t="shared" si="8"/>
        <v>19</v>
      </c>
      <c r="AX21" s="38">
        <v>40</v>
      </c>
      <c r="AY21" s="38">
        <v>38</v>
      </c>
      <c r="AZ21" s="38">
        <f t="shared" si="9"/>
        <v>78</v>
      </c>
      <c r="BA21" s="38">
        <f t="shared" si="10"/>
        <v>35.1</v>
      </c>
      <c r="BB21" s="2">
        <f t="shared" si="4"/>
        <v>82.1</v>
      </c>
      <c r="BC21" s="2">
        <v>9</v>
      </c>
    </row>
    <row r="22" spans="1:55">
      <c r="A22" s="2">
        <v>13</v>
      </c>
      <c r="B22" t="s">
        <v>36</v>
      </c>
      <c r="C22" t="s">
        <v>37</v>
      </c>
      <c r="D22" t="s">
        <v>38</v>
      </c>
      <c r="E22" s="2">
        <v>1</v>
      </c>
      <c r="F22" s="2">
        <v>1</v>
      </c>
      <c r="G22" s="46">
        <v>0.5</v>
      </c>
      <c r="H22" s="46">
        <v>1</v>
      </c>
      <c r="I22" s="47">
        <v>1</v>
      </c>
      <c r="J22" s="47"/>
      <c r="K22" s="46">
        <v>1</v>
      </c>
      <c r="L22" s="47">
        <v>1</v>
      </c>
      <c r="M22" s="47">
        <v>0.5</v>
      </c>
      <c r="N22" s="46">
        <v>1</v>
      </c>
      <c r="O22" s="47">
        <v>1</v>
      </c>
      <c r="P22" s="47"/>
      <c r="Q22" s="47">
        <v>1</v>
      </c>
      <c r="R22" s="47">
        <v>1</v>
      </c>
      <c r="S22" s="47"/>
      <c r="T22" s="46">
        <v>1</v>
      </c>
      <c r="U22" s="44">
        <v>1</v>
      </c>
      <c r="V22" s="47"/>
      <c r="W22" s="46">
        <v>1</v>
      </c>
      <c r="X22" s="46"/>
      <c r="Y22" s="47">
        <v>1</v>
      </c>
      <c r="Z22" s="46">
        <v>1</v>
      </c>
      <c r="AA22" s="47">
        <v>1</v>
      </c>
      <c r="AB22" s="47"/>
      <c r="AC22" s="47"/>
      <c r="AD22" s="46">
        <v>1</v>
      </c>
      <c r="AE22" s="47">
        <v>1</v>
      </c>
      <c r="AF22" s="46"/>
      <c r="AG22" s="47">
        <v>0.5</v>
      </c>
      <c r="AH22" s="47">
        <v>1</v>
      </c>
      <c r="AI22" s="46">
        <v>1</v>
      </c>
      <c r="AJ22" s="46">
        <v>0.5</v>
      </c>
      <c r="AK22" s="47">
        <v>1</v>
      </c>
      <c r="AL22" s="46"/>
      <c r="AM22" s="45">
        <f t="shared" si="0"/>
        <v>10</v>
      </c>
      <c r="AN22" s="46">
        <f t="shared" si="1"/>
        <v>8</v>
      </c>
      <c r="AO22" s="2">
        <f t="shared" si="2"/>
        <v>2</v>
      </c>
      <c r="AP22" s="2">
        <v>5</v>
      </c>
      <c r="AQ22" s="38">
        <f t="shared" si="5"/>
        <v>7</v>
      </c>
      <c r="AR22" s="2">
        <v>94</v>
      </c>
      <c r="AS22" s="38">
        <f t="shared" si="7"/>
        <v>9.4</v>
      </c>
      <c r="AT22" s="38">
        <v>94</v>
      </c>
      <c r="AU22" s="38">
        <f t="shared" si="6"/>
        <v>23.5</v>
      </c>
      <c r="AV22" s="38">
        <v>81</v>
      </c>
      <c r="AW22" s="38">
        <f t="shared" si="8"/>
        <v>16.2</v>
      </c>
      <c r="AX22" s="38">
        <v>67</v>
      </c>
      <c r="AZ22" s="38">
        <f t="shared" si="9"/>
        <v>67</v>
      </c>
      <c r="BA22" s="38">
        <f t="shared" si="10"/>
        <v>30.150000000000002</v>
      </c>
      <c r="BB22" s="2">
        <f t="shared" si="4"/>
        <v>86.25</v>
      </c>
      <c r="BC22" s="2">
        <v>9</v>
      </c>
    </row>
    <row r="23" spans="1:55">
      <c r="A23" s="2">
        <v>14</v>
      </c>
      <c r="B23" t="s">
        <v>87</v>
      </c>
      <c r="C23" t="s">
        <v>81</v>
      </c>
      <c r="D23" t="s">
        <v>88</v>
      </c>
      <c r="E23" s="2">
        <v>1</v>
      </c>
      <c r="F23" s="2">
        <v>1</v>
      </c>
      <c r="G23" s="46">
        <v>0.5</v>
      </c>
      <c r="H23" s="46">
        <v>1</v>
      </c>
      <c r="I23" s="47">
        <v>1</v>
      </c>
      <c r="J23" s="47"/>
      <c r="K23" s="46">
        <v>1</v>
      </c>
      <c r="L23" s="47">
        <v>1</v>
      </c>
      <c r="M23" s="47"/>
      <c r="N23" s="46">
        <v>1</v>
      </c>
      <c r="O23" s="47">
        <v>1</v>
      </c>
      <c r="P23" s="47">
        <v>0.5</v>
      </c>
      <c r="Q23" s="47">
        <v>1</v>
      </c>
      <c r="R23" s="47">
        <v>1</v>
      </c>
      <c r="S23" s="47"/>
      <c r="T23" s="46">
        <v>1</v>
      </c>
      <c r="U23" s="44">
        <v>1</v>
      </c>
      <c r="V23" s="47"/>
      <c r="W23" s="46">
        <v>1</v>
      </c>
      <c r="X23" s="46">
        <v>1</v>
      </c>
      <c r="Y23" s="47">
        <v>1</v>
      </c>
      <c r="Z23" s="46"/>
      <c r="AA23" s="47">
        <v>1</v>
      </c>
      <c r="AB23" s="47"/>
      <c r="AC23" s="47"/>
      <c r="AD23" s="46">
        <v>1</v>
      </c>
      <c r="AE23" s="47">
        <v>1</v>
      </c>
      <c r="AF23" s="46"/>
      <c r="AG23" s="47"/>
      <c r="AH23" s="47"/>
      <c r="AI23" s="46"/>
      <c r="AJ23" s="46"/>
      <c r="AK23" s="47"/>
      <c r="AL23" s="46"/>
      <c r="AM23" s="45">
        <f t="shared" si="0"/>
        <v>8</v>
      </c>
      <c r="AN23" s="46">
        <f t="shared" si="1"/>
        <v>7</v>
      </c>
      <c r="AO23" s="2">
        <f t="shared" si="2"/>
        <v>1</v>
      </c>
      <c r="AP23" s="2">
        <v>3</v>
      </c>
      <c r="AQ23" s="38">
        <f t="shared" si="5"/>
        <v>4</v>
      </c>
      <c r="AR23" s="2">
        <v>95</v>
      </c>
      <c r="AS23" s="38">
        <f t="shared" si="7"/>
        <v>9.5</v>
      </c>
      <c r="AT23" s="38">
        <v>90</v>
      </c>
      <c r="AU23" s="38">
        <f t="shared" si="6"/>
        <v>22.5</v>
      </c>
      <c r="AV23" s="38">
        <v>92</v>
      </c>
      <c r="AW23" s="38">
        <f t="shared" si="8"/>
        <v>18.400000000000002</v>
      </c>
      <c r="AX23" s="38">
        <v>61</v>
      </c>
      <c r="AZ23" s="38">
        <f t="shared" si="9"/>
        <v>61</v>
      </c>
      <c r="BA23" s="38">
        <f t="shared" si="10"/>
        <v>27.45</v>
      </c>
      <c r="BB23" s="2">
        <f t="shared" si="4"/>
        <v>81.850000000000009</v>
      </c>
      <c r="BC23" s="2">
        <v>9</v>
      </c>
    </row>
    <row r="24" spans="1:55">
      <c r="A24" s="2">
        <v>15</v>
      </c>
      <c r="B24" t="s">
        <v>77</v>
      </c>
      <c r="C24" t="s">
        <v>78</v>
      </c>
      <c r="D24" t="s">
        <v>79</v>
      </c>
      <c r="E24" s="2">
        <v>1</v>
      </c>
      <c r="F24" s="2">
        <v>1</v>
      </c>
      <c r="G24" s="46"/>
      <c r="H24" s="46">
        <v>1</v>
      </c>
      <c r="I24" s="47">
        <v>1</v>
      </c>
      <c r="J24" s="47"/>
      <c r="K24" s="46">
        <v>1</v>
      </c>
      <c r="L24" s="47"/>
      <c r="M24" s="47"/>
      <c r="N24" s="46"/>
      <c r="O24" s="47"/>
      <c r="P24" s="47"/>
      <c r="Q24" s="47">
        <v>1</v>
      </c>
      <c r="R24" s="47">
        <v>1</v>
      </c>
      <c r="S24" s="47">
        <v>0.5</v>
      </c>
      <c r="T24" s="46">
        <v>1</v>
      </c>
      <c r="U24" s="44">
        <v>1</v>
      </c>
      <c r="V24" s="47"/>
      <c r="W24" s="46">
        <v>1</v>
      </c>
      <c r="X24" s="46">
        <v>1</v>
      </c>
      <c r="Y24" s="47">
        <v>1</v>
      </c>
      <c r="Z24" s="46">
        <v>1</v>
      </c>
      <c r="AA24" s="47">
        <v>1</v>
      </c>
      <c r="AB24" s="47">
        <v>1</v>
      </c>
      <c r="AC24" s="47"/>
      <c r="AD24" s="46">
        <v>1</v>
      </c>
      <c r="AE24" s="47">
        <v>1</v>
      </c>
      <c r="AF24" s="48">
        <v>1</v>
      </c>
      <c r="AG24" s="47"/>
      <c r="AH24" s="47"/>
      <c r="AI24" s="46">
        <v>1</v>
      </c>
      <c r="AJ24" s="46"/>
      <c r="AK24" s="47">
        <v>1</v>
      </c>
      <c r="AL24" s="46"/>
      <c r="AM24" s="45">
        <f t="shared" si="0"/>
        <v>8</v>
      </c>
      <c r="AN24" s="46">
        <f t="shared" si="1"/>
        <v>9</v>
      </c>
      <c r="AO24" s="38">
        <f t="shared" si="2"/>
        <v>0.5</v>
      </c>
      <c r="AP24" s="2">
        <v>5</v>
      </c>
      <c r="AQ24" s="38">
        <f t="shared" si="5"/>
        <v>5.5</v>
      </c>
      <c r="AR24" s="2">
        <v>100</v>
      </c>
      <c r="AS24" s="38">
        <f t="shared" si="7"/>
        <v>10</v>
      </c>
      <c r="AT24" s="38">
        <v>70</v>
      </c>
      <c r="AU24" s="38">
        <f t="shared" si="6"/>
        <v>17.5</v>
      </c>
      <c r="AV24" s="38">
        <v>99</v>
      </c>
      <c r="AW24" s="38">
        <f t="shared" si="8"/>
        <v>19.8</v>
      </c>
      <c r="AX24" s="38">
        <v>70</v>
      </c>
      <c r="AZ24" s="38">
        <f t="shared" si="9"/>
        <v>70</v>
      </c>
      <c r="BA24" s="38">
        <f t="shared" si="10"/>
        <v>31.5</v>
      </c>
      <c r="BB24" s="2">
        <f t="shared" si="4"/>
        <v>84.3</v>
      </c>
      <c r="BC24" s="2">
        <v>9</v>
      </c>
    </row>
    <row r="25" spans="1:55">
      <c r="A25" s="2">
        <v>16</v>
      </c>
      <c r="B25" t="s">
        <v>25</v>
      </c>
      <c r="C25" t="s">
        <v>26</v>
      </c>
      <c r="D25" t="s">
        <v>27</v>
      </c>
      <c r="E25" s="2">
        <v>1</v>
      </c>
      <c r="F25" s="2">
        <v>1</v>
      </c>
      <c r="G25" s="46">
        <v>0.5</v>
      </c>
      <c r="H25" s="46">
        <v>1</v>
      </c>
      <c r="I25" s="47">
        <v>1</v>
      </c>
      <c r="J25" s="47">
        <v>0.5</v>
      </c>
      <c r="K25" s="46">
        <v>1</v>
      </c>
      <c r="L25" s="47">
        <v>1</v>
      </c>
      <c r="M25" s="47">
        <v>0.5</v>
      </c>
      <c r="N25" s="46"/>
      <c r="O25" s="47"/>
      <c r="P25" s="47"/>
      <c r="Q25" s="47">
        <v>1</v>
      </c>
      <c r="R25" s="47">
        <v>1</v>
      </c>
      <c r="S25" s="47"/>
      <c r="T25" s="46">
        <v>1</v>
      </c>
      <c r="U25" s="44">
        <v>1</v>
      </c>
      <c r="V25" s="47"/>
      <c r="W25" s="46">
        <v>1</v>
      </c>
      <c r="X25" s="46"/>
      <c r="Y25" s="47">
        <v>1</v>
      </c>
      <c r="Z25" s="46">
        <v>1</v>
      </c>
      <c r="AA25" s="47">
        <v>1</v>
      </c>
      <c r="AB25" s="47">
        <v>1</v>
      </c>
      <c r="AC25" s="47"/>
      <c r="AD25" s="46">
        <v>1</v>
      </c>
      <c r="AE25" s="47">
        <v>1</v>
      </c>
      <c r="AF25" s="48">
        <v>1</v>
      </c>
      <c r="AG25" s="47"/>
      <c r="AH25" s="47"/>
      <c r="AI25" s="46">
        <v>1</v>
      </c>
      <c r="AJ25" s="46"/>
      <c r="AK25" s="47">
        <v>1</v>
      </c>
      <c r="AL25" s="46"/>
      <c r="AM25" s="45">
        <f t="shared" si="0"/>
        <v>9</v>
      </c>
      <c r="AN25" s="46">
        <f t="shared" si="1"/>
        <v>8</v>
      </c>
      <c r="AO25" s="2">
        <f t="shared" si="2"/>
        <v>1.5</v>
      </c>
      <c r="AQ25" s="38">
        <f t="shared" si="5"/>
        <v>1.5</v>
      </c>
      <c r="AR25" s="2">
        <v>100</v>
      </c>
      <c r="AS25" s="38">
        <f t="shared" si="7"/>
        <v>10</v>
      </c>
      <c r="AT25" s="38">
        <v>81</v>
      </c>
      <c r="AU25" s="38">
        <f t="shared" si="6"/>
        <v>20.25</v>
      </c>
      <c r="AV25" s="38">
        <v>93</v>
      </c>
      <c r="AW25" s="38">
        <f t="shared" si="8"/>
        <v>18.600000000000001</v>
      </c>
      <c r="AX25" s="38">
        <v>38</v>
      </c>
      <c r="AY25" s="38">
        <v>38</v>
      </c>
      <c r="AZ25" s="38">
        <f t="shared" si="9"/>
        <v>76</v>
      </c>
      <c r="BA25" s="38">
        <f t="shared" si="10"/>
        <v>34.200000000000003</v>
      </c>
      <c r="BB25" s="2">
        <f t="shared" si="4"/>
        <v>84.550000000000011</v>
      </c>
      <c r="BC25" s="2">
        <v>9</v>
      </c>
    </row>
    <row r="26" spans="1:55">
      <c r="A26" s="2">
        <v>17</v>
      </c>
      <c r="B26" t="s">
        <v>102</v>
      </c>
      <c r="C26" t="s">
        <v>103</v>
      </c>
      <c r="D26" t="s">
        <v>104</v>
      </c>
      <c r="E26" s="2">
        <v>1</v>
      </c>
      <c r="F26" s="2">
        <v>1</v>
      </c>
      <c r="G26" s="46">
        <v>0.5</v>
      </c>
      <c r="H26" s="46">
        <v>1</v>
      </c>
      <c r="I26" s="47">
        <v>1</v>
      </c>
      <c r="J26" s="47"/>
      <c r="K26" s="46">
        <v>1</v>
      </c>
      <c r="L26" s="47">
        <v>1</v>
      </c>
      <c r="M26" s="47">
        <v>0.5</v>
      </c>
      <c r="N26" s="46">
        <v>1</v>
      </c>
      <c r="O26" s="47">
        <v>1</v>
      </c>
      <c r="P26" s="47"/>
      <c r="Q26" s="47">
        <v>1</v>
      </c>
      <c r="R26" s="47">
        <v>1</v>
      </c>
      <c r="S26" s="47"/>
      <c r="T26" s="46">
        <v>1</v>
      </c>
      <c r="U26" s="44">
        <v>1</v>
      </c>
      <c r="V26" s="47"/>
      <c r="W26" s="46">
        <v>1</v>
      </c>
      <c r="X26" s="46">
        <v>1</v>
      </c>
      <c r="Y26" s="47">
        <v>1</v>
      </c>
      <c r="Z26" s="46">
        <v>1</v>
      </c>
      <c r="AA26" s="47">
        <v>1</v>
      </c>
      <c r="AB26" s="47">
        <v>1</v>
      </c>
      <c r="AC26" s="47"/>
      <c r="AD26" s="46">
        <v>1</v>
      </c>
      <c r="AE26" s="47">
        <v>1</v>
      </c>
      <c r="AF26" s="46">
        <v>1</v>
      </c>
      <c r="AG26" s="47">
        <v>0.5</v>
      </c>
      <c r="AH26" s="47">
        <v>1</v>
      </c>
      <c r="AI26" s="46">
        <v>1</v>
      </c>
      <c r="AJ26" s="46">
        <v>0.5</v>
      </c>
      <c r="AK26" s="47">
        <v>1</v>
      </c>
      <c r="AL26" s="46"/>
      <c r="AM26" s="45">
        <f t="shared" si="0"/>
        <v>11</v>
      </c>
      <c r="AN26" s="46">
        <f t="shared" si="1"/>
        <v>10</v>
      </c>
      <c r="AO26" s="2">
        <f t="shared" si="2"/>
        <v>2</v>
      </c>
      <c r="AP26" s="2">
        <v>5</v>
      </c>
      <c r="AQ26" s="38">
        <f t="shared" si="5"/>
        <v>7</v>
      </c>
      <c r="AR26" s="2">
        <v>85</v>
      </c>
      <c r="AS26" s="38">
        <f t="shared" si="7"/>
        <v>8.5</v>
      </c>
      <c r="AT26" s="38">
        <v>52</v>
      </c>
      <c r="AU26" s="38">
        <f t="shared" si="6"/>
        <v>13</v>
      </c>
      <c r="AV26" s="38">
        <v>94</v>
      </c>
      <c r="AW26" s="38">
        <f t="shared" si="8"/>
        <v>18.8</v>
      </c>
      <c r="AX26" s="38">
        <v>37</v>
      </c>
      <c r="AY26" s="38">
        <v>40</v>
      </c>
      <c r="AZ26" s="38">
        <f t="shared" si="9"/>
        <v>77</v>
      </c>
      <c r="BA26" s="38">
        <f t="shared" si="10"/>
        <v>34.65</v>
      </c>
      <c r="BB26" s="2">
        <f t="shared" si="4"/>
        <v>81.949999999999989</v>
      </c>
      <c r="BC26" s="2">
        <v>9</v>
      </c>
    </row>
    <row r="27" spans="1:55">
      <c r="A27" s="2">
        <v>18</v>
      </c>
      <c r="B27" t="s">
        <v>60</v>
      </c>
      <c r="C27" t="s">
        <v>13</v>
      </c>
      <c r="D27" t="s">
        <v>61</v>
      </c>
      <c r="E27" s="2">
        <v>1</v>
      </c>
      <c r="F27" s="2">
        <v>1</v>
      </c>
      <c r="G27" s="46"/>
      <c r="H27" s="46">
        <v>1</v>
      </c>
      <c r="I27" s="47">
        <v>1</v>
      </c>
      <c r="J27" s="47"/>
      <c r="K27" s="46">
        <v>1</v>
      </c>
      <c r="L27" s="47">
        <v>1</v>
      </c>
      <c r="M27" s="47"/>
      <c r="N27" s="46">
        <v>1</v>
      </c>
      <c r="O27" s="47">
        <v>1</v>
      </c>
      <c r="P27" s="47"/>
      <c r="Q27" s="47">
        <v>1</v>
      </c>
      <c r="R27" s="47">
        <v>1</v>
      </c>
      <c r="S27" s="47"/>
      <c r="T27" s="46"/>
      <c r="U27" s="44">
        <v>1</v>
      </c>
      <c r="V27" s="47"/>
      <c r="W27" s="46">
        <v>1</v>
      </c>
      <c r="X27" s="46">
        <v>1</v>
      </c>
      <c r="Y27" s="47">
        <v>1</v>
      </c>
      <c r="Z27" s="46"/>
      <c r="AA27" s="47">
        <v>1</v>
      </c>
      <c r="AB27" s="47">
        <v>1</v>
      </c>
      <c r="AC27" s="47"/>
      <c r="AD27" s="46">
        <v>1</v>
      </c>
      <c r="AE27" s="47">
        <v>1</v>
      </c>
      <c r="AF27" s="46"/>
      <c r="AG27" s="47"/>
      <c r="AH27" s="47">
        <v>1</v>
      </c>
      <c r="AI27" s="46"/>
      <c r="AJ27" s="46">
        <v>0.5</v>
      </c>
      <c r="AK27" s="47">
        <v>1</v>
      </c>
      <c r="AL27" s="46"/>
      <c r="AM27" s="45">
        <f t="shared" si="0"/>
        <v>11</v>
      </c>
      <c r="AN27" s="46">
        <f t="shared" si="1"/>
        <v>6</v>
      </c>
      <c r="AO27" s="2">
        <f t="shared" si="2"/>
        <v>0.5</v>
      </c>
      <c r="AP27" s="2">
        <v>5</v>
      </c>
      <c r="AQ27" s="38">
        <f t="shared" si="5"/>
        <v>5.5</v>
      </c>
      <c r="AR27" s="2">
        <v>90</v>
      </c>
      <c r="AS27" s="38">
        <f t="shared" si="7"/>
        <v>9</v>
      </c>
      <c r="AT27" s="38">
        <v>70</v>
      </c>
      <c r="AU27" s="38">
        <f t="shared" si="6"/>
        <v>17.5</v>
      </c>
      <c r="AV27" s="38">
        <v>97</v>
      </c>
      <c r="AW27" s="38">
        <f t="shared" si="8"/>
        <v>19.400000000000002</v>
      </c>
      <c r="AX27" s="38">
        <v>57</v>
      </c>
      <c r="AZ27" s="38">
        <f t="shared" si="9"/>
        <v>57</v>
      </c>
      <c r="BA27" s="38">
        <f t="shared" si="10"/>
        <v>25.650000000000002</v>
      </c>
      <c r="BB27" s="2">
        <f t="shared" si="4"/>
        <v>77.050000000000011</v>
      </c>
      <c r="BC27" s="2">
        <v>8</v>
      </c>
    </row>
    <row r="28" spans="1:55">
      <c r="A28" s="2">
        <v>19</v>
      </c>
      <c r="B28" t="s">
        <v>80</v>
      </c>
      <c r="C28" t="s">
        <v>81</v>
      </c>
      <c r="D28" t="s">
        <v>82</v>
      </c>
      <c r="E28" s="2"/>
      <c r="F28" s="2">
        <v>1</v>
      </c>
      <c r="G28" s="46">
        <v>0.5</v>
      </c>
      <c r="H28" s="46">
        <v>1</v>
      </c>
      <c r="I28" s="47">
        <v>1</v>
      </c>
      <c r="J28" s="47"/>
      <c r="K28" s="46">
        <v>1</v>
      </c>
      <c r="L28" s="47"/>
      <c r="M28" s="47"/>
      <c r="N28" s="46">
        <v>1</v>
      </c>
      <c r="O28" s="47">
        <v>1</v>
      </c>
      <c r="P28" s="47"/>
      <c r="Q28" s="47">
        <v>1</v>
      </c>
      <c r="R28" s="47">
        <v>1</v>
      </c>
      <c r="S28" s="47"/>
      <c r="T28" s="46">
        <v>1</v>
      </c>
      <c r="U28" s="44" t="s">
        <v>169</v>
      </c>
      <c r="V28" s="47"/>
      <c r="W28" s="46">
        <v>1</v>
      </c>
      <c r="X28" s="46"/>
      <c r="Y28" s="47">
        <v>1</v>
      </c>
      <c r="Z28" s="46"/>
      <c r="AA28" s="47">
        <v>1</v>
      </c>
      <c r="AB28" s="47">
        <v>1</v>
      </c>
      <c r="AC28" s="47"/>
      <c r="AD28" s="46">
        <v>1</v>
      </c>
      <c r="AE28" s="47"/>
      <c r="AF28" s="46">
        <v>1</v>
      </c>
      <c r="AG28" s="47"/>
      <c r="AH28" s="47">
        <v>1</v>
      </c>
      <c r="AI28" s="46">
        <v>1</v>
      </c>
      <c r="AJ28" s="46">
        <v>0.5</v>
      </c>
      <c r="AK28" s="47">
        <v>1</v>
      </c>
      <c r="AL28" s="46"/>
      <c r="AM28" s="45">
        <f t="shared" si="0"/>
        <v>9</v>
      </c>
      <c r="AN28" s="46">
        <f t="shared" si="1"/>
        <v>8</v>
      </c>
      <c r="AO28" s="2">
        <f t="shared" si="2"/>
        <v>1</v>
      </c>
      <c r="AP28" s="2">
        <v>5</v>
      </c>
      <c r="AQ28" s="38">
        <f t="shared" si="5"/>
        <v>6</v>
      </c>
      <c r="AR28" s="2">
        <v>95</v>
      </c>
      <c r="AS28" s="38">
        <f t="shared" si="7"/>
        <v>9.5</v>
      </c>
      <c r="AT28" s="38">
        <v>62</v>
      </c>
      <c r="AU28" s="38">
        <f t="shared" si="6"/>
        <v>15.5</v>
      </c>
      <c r="AV28" s="38">
        <v>89</v>
      </c>
      <c r="AW28" s="38">
        <f t="shared" si="8"/>
        <v>17.8</v>
      </c>
      <c r="AX28" s="38">
        <v>27</v>
      </c>
      <c r="AY28" s="38">
        <v>40</v>
      </c>
      <c r="AZ28" s="38">
        <f t="shared" si="9"/>
        <v>67</v>
      </c>
      <c r="BA28" s="38">
        <f t="shared" si="10"/>
        <v>30.150000000000002</v>
      </c>
      <c r="BB28" s="2">
        <f t="shared" si="4"/>
        <v>78.95</v>
      </c>
      <c r="BC28" s="2">
        <v>8</v>
      </c>
    </row>
    <row r="29" spans="1:55" hidden="1">
      <c r="B29" t="s">
        <v>6</v>
      </c>
      <c r="C29" t="s">
        <v>7</v>
      </c>
      <c r="D29" t="s">
        <v>8</v>
      </c>
      <c r="E29" s="2"/>
      <c r="F29" s="2"/>
      <c r="G29" s="46"/>
      <c r="H29" s="46"/>
      <c r="I29" s="47"/>
      <c r="J29" s="47"/>
      <c r="K29" s="46"/>
      <c r="L29" s="47"/>
      <c r="M29" s="47"/>
      <c r="N29" s="46">
        <v>1</v>
      </c>
      <c r="O29" s="47">
        <v>1</v>
      </c>
      <c r="P29" s="47"/>
      <c r="Q29" s="47">
        <v>1</v>
      </c>
      <c r="R29" s="47">
        <v>1</v>
      </c>
      <c r="S29" s="47"/>
      <c r="T29" s="46">
        <v>1</v>
      </c>
      <c r="U29" s="44">
        <v>1</v>
      </c>
      <c r="V29" s="47">
        <v>0.5</v>
      </c>
      <c r="W29" s="46">
        <v>1</v>
      </c>
      <c r="X29" s="46">
        <v>1</v>
      </c>
      <c r="Y29" s="47">
        <v>1</v>
      </c>
      <c r="Z29" s="46">
        <v>1</v>
      </c>
      <c r="AA29" s="47"/>
      <c r="AB29" s="47">
        <v>1</v>
      </c>
      <c r="AC29" s="47">
        <v>3</v>
      </c>
      <c r="AD29" s="46">
        <v>1</v>
      </c>
      <c r="AE29" s="47">
        <v>1</v>
      </c>
      <c r="AF29" s="46">
        <v>1</v>
      </c>
      <c r="AG29" s="47"/>
      <c r="AH29" s="47">
        <v>1</v>
      </c>
      <c r="AI29" s="46">
        <v>1</v>
      </c>
      <c r="AJ29" s="46">
        <v>0.5</v>
      </c>
      <c r="AK29" s="47">
        <v>1</v>
      </c>
      <c r="AL29" s="46">
        <v>0.5</v>
      </c>
      <c r="AM29" s="45">
        <f t="shared" si="0"/>
        <v>8</v>
      </c>
      <c r="AN29" s="46">
        <f t="shared" si="1"/>
        <v>9</v>
      </c>
      <c r="AO29" s="2">
        <f t="shared" si="2"/>
        <v>4.5</v>
      </c>
      <c r="AP29" s="2">
        <v>3</v>
      </c>
      <c r="AQ29" s="38">
        <f t="shared" si="5"/>
        <v>7.5</v>
      </c>
      <c r="AR29" s="2">
        <v>100</v>
      </c>
      <c r="AS29" s="38">
        <f t="shared" si="7"/>
        <v>10</v>
      </c>
      <c r="AT29" s="38">
        <v>96</v>
      </c>
      <c r="AU29" s="38">
        <f t="shared" si="6"/>
        <v>24</v>
      </c>
      <c r="BB29" s="2">
        <f t="shared" si="4"/>
        <v>41.5</v>
      </c>
    </row>
    <row r="30" spans="1:55">
      <c r="A30" s="2">
        <v>87</v>
      </c>
      <c r="B30" s="11" t="s">
        <v>148</v>
      </c>
      <c r="C30" s="11" t="s">
        <v>149</v>
      </c>
      <c r="D30" s="11" t="s">
        <v>150</v>
      </c>
      <c r="E30" s="12"/>
      <c r="F30" s="12">
        <v>1</v>
      </c>
      <c r="G30" s="47">
        <v>0.5</v>
      </c>
      <c r="H30" s="47">
        <v>1</v>
      </c>
      <c r="I30" s="47">
        <v>1</v>
      </c>
      <c r="J30" s="47"/>
      <c r="K30" s="47">
        <v>1</v>
      </c>
      <c r="L30" s="47">
        <v>1</v>
      </c>
      <c r="M30" s="47"/>
      <c r="N30" s="46">
        <v>1</v>
      </c>
      <c r="O30" s="47">
        <v>1</v>
      </c>
      <c r="P30" s="47">
        <v>0.5</v>
      </c>
      <c r="Q30" s="47">
        <v>1</v>
      </c>
      <c r="R30" s="47">
        <v>1</v>
      </c>
      <c r="S30" s="47">
        <v>0.5</v>
      </c>
      <c r="T30" s="46">
        <v>1</v>
      </c>
      <c r="U30" s="44">
        <v>1</v>
      </c>
      <c r="V30" s="47">
        <v>0.5</v>
      </c>
      <c r="W30" s="46">
        <v>1</v>
      </c>
      <c r="X30" s="46">
        <v>1</v>
      </c>
      <c r="Y30" s="47">
        <v>1</v>
      </c>
      <c r="Z30" s="48">
        <v>1</v>
      </c>
      <c r="AA30" s="47">
        <v>1</v>
      </c>
      <c r="AB30" s="47">
        <v>1</v>
      </c>
      <c r="AC30" s="47"/>
      <c r="AD30" s="47">
        <v>1</v>
      </c>
      <c r="AE30" s="47">
        <v>1</v>
      </c>
      <c r="AF30" s="48">
        <v>1</v>
      </c>
      <c r="AG30" s="47">
        <v>0.5</v>
      </c>
      <c r="AH30" s="47">
        <v>1</v>
      </c>
      <c r="AI30" s="48"/>
      <c r="AJ30" s="48"/>
      <c r="AK30" s="47">
        <v>1</v>
      </c>
      <c r="AL30" s="46">
        <v>0.5</v>
      </c>
      <c r="AM30" s="45">
        <f t="shared" si="0"/>
        <v>11</v>
      </c>
      <c r="AN30" s="46">
        <f t="shared" si="1"/>
        <v>9</v>
      </c>
      <c r="AO30" s="38">
        <f t="shared" si="2"/>
        <v>3</v>
      </c>
      <c r="AP30" s="2">
        <v>5</v>
      </c>
      <c r="AQ30" s="38">
        <f t="shared" si="5"/>
        <v>8</v>
      </c>
      <c r="AR30" s="2">
        <v>100</v>
      </c>
      <c r="AS30" s="38">
        <f t="shared" si="7"/>
        <v>10</v>
      </c>
      <c r="AT30" s="37">
        <v>56</v>
      </c>
      <c r="AU30" s="37">
        <f t="shared" si="6"/>
        <v>14</v>
      </c>
      <c r="AV30" s="37">
        <v>87</v>
      </c>
      <c r="AW30" s="37">
        <f>AV30*0.2</f>
        <v>17.400000000000002</v>
      </c>
      <c r="AX30" s="37">
        <v>31</v>
      </c>
      <c r="AY30" s="37">
        <v>34</v>
      </c>
      <c r="AZ30" s="37">
        <f>AX30+AY30</f>
        <v>65</v>
      </c>
      <c r="BA30" s="37">
        <f>AZ30*0.45</f>
        <v>29.25</v>
      </c>
      <c r="BB30" s="13">
        <f t="shared" si="4"/>
        <v>78.650000000000006</v>
      </c>
      <c r="BC30" s="13">
        <v>8</v>
      </c>
    </row>
    <row r="31" spans="1:55">
      <c r="A31" s="2">
        <v>22</v>
      </c>
      <c r="B31" t="s">
        <v>71</v>
      </c>
      <c r="C31" t="s">
        <v>72</v>
      </c>
      <c r="D31" t="s">
        <v>73</v>
      </c>
      <c r="E31" s="2">
        <v>1</v>
      </c>
      <c r="F31" s="2">
        <v>1</v>
      </c>
      <c r="G31" s="46"/>
      <c r="H31" s="46">
        <v>1</v>
      </c>
      <c r="I31" s="47">
        <v>1</v>
      </c>
      <c r="J31" s="47"/>
      <c r="K31" s="46">
        <v>1</v>
      </c>
      <c r="L31" s="47">
        <v>1</v>
      </c>
      <c r="M31" s="47">
        <v>0.5</v>
      </c>
      <c r="N31" s="46">
        <v>1</v>
      </c>
      <c r="O31" s="47">
        <v>1</v>
      </c>
      <c r="P31" s="47"/>
      <c r="Q31" s="47"/>
      <c r="R31" s="47">
        <v>1</v>
      </c>
      <c r="S31" s="47"/>
      <c r="T31" s="46">
        <v>1</v>
      </c>
      <c r="U31" s="44">
        <v>1</v>
      </c>
      <c r="V31" s="47"/>
      <c r="W31" s="46">
        <v>1</v>
      </c>
      <c r="X31" s="46">
        <v>1</v>
      </c>
      <c r="Y31" s="47">
        <v>1</v>
      </c>
      <c r="Z31" s="46">
        <v>1</v>
      </c>
      <c r="AA31" s="47">
        <v>1</v>
      </c>
      <c r="AB31" s="47">
        <v>1</v>
      </c>
      <c r="AC31" s="47"/>
      <c r="AD31" s="46">
        <v>1</v>
      </c>
      <c r="AE31" s="47">
        <v>1</v>
      </c>
      <c r="AF31" s="48">
        <v>1</v>
      </c>
      <c r="AG31" s="47">
        <v>0.5</v>
      </c>
      <c r="AH31" s="47">
        <v>1</v>
      </c>
      <c r="AI31" s="46"/>
      <c r="AJ31" s="46">
        <v>0.5</v>
      </c>
      <c r="AK31" s="47">
        <v>1</v>
      </c>
      <c r="AL31" s="46"/>
      <c r="AM31" s="45">
        <f t="shared" si="0"/>
        <v>11</v>
      </c>
      <c r="AN31" s="46">
        <f t="shared" si="1"/>
        <v>8</v>
      </c>
      <c r="AO31" s="2">
        <f t="shared" si="2"/>
        <v>1.5</v>
      </c>
      <c r="AP31" s="2">
        <v>5</v>
      </c>
      <c r="AQ31" s="38">
        <f t="shared" si="5"/>
        <v>6.5</v>
      </c>
      <c r="AR31" s="2">
        <v>100</v>
      </c>
      <c r="AS31" s="38">
        <f t="shared" si="7"/>
        <v>10</v>
      </c>
      <c r="AT31" s="38">
        <v>80</v>
      </c>
      <c r="AU31" s="38">
        <f t="shared" si="6"/>
        <v>20</v>
      </c>
      <c r="AV31" s="38">
        <v>95</v>
      </c>
      <c r="AW31" s="38">
        <f>AV31*0.2</f>
        <v>19</v>
      </c>
      <c r="AX31" s="38">
        <v>50</v>
      </c>
      <c r="AZ31" s="38">
        <f>AX31+AY31</f>
        <v>50</v>
      </c>
      <c r="BA31" s="38">
        <f>AZ31*0.45</f>
        <v>22.5</v>
      </c>
      <c r="BB31" s="2">
        <f t="shared" si="4"/>
        <v>78</v>
      </c>
      <c r="BC31" s="2">
        <v>8</v>
      </c>
    </row>
    <row r="32" spans="1:55" hidden="1">
      <c r="B32" t="s">
        <v>9</v>
      </c>
      <c r="C32" t="s">
        <v>10</v>
      </c>
      <c r="D32" t="s">
        <v>11</v>
      </c>
      <c r="E32" s="2">
        <v>1</v>
      </c>
      <c r="F32" s="2">
        <v>1</v>
      </c>
      <c r="G32" s="46">
        <v>0.5</v>
      </c>
      <c r="H32" s="46">
        <v>1</v>
      </c>
      <c r="I32" s="47">
        <v>1</v>
      </c>
      <c r="J32" s="47">
        <v>0.5</v>
      </c>
      <c r="K32" s="46">
        <v>1</v>
      </c>
      <c r="L32" s="47">
        <v>1</v>
      </c>
      <c r="M32" s="47"/>
      <c r="N32" s="46">
        <v>1</v>
      </c>
      <c r="O32" s="47">
        <v>1</v>
      </c>
      <c r="P32" s="47">
        <v>0.5</v>
      </c>
      <c r="Q32" s="47">
        <v>1</v>
      </c>
      <c r="R32" s="47">
        <v>1</v>
      </c>
      <c r="S32" s="47">
        <v>0.5</v>
      </c>
      <c r="T32" s="46">
        <v>1</v>
      </c>
      <c r="U32" s="44">
        <v>1</v>
      </c>
      <c r="V32" s="47">
        <v>0.5</v>
      </c>
      <c r="W32" s="46">
        <v>1</v>
      </c>
      <c r="X32" s="46">
        <v>1</v>
      </c>
      <c r="Y32" s="47">
        <v>1</v>
      </c>
      <c r="Z32" s="46">
        <v>1</v>
      </c>
      <c r="AA32" s="47">
        <v>1</v>
      </c>
      <c r="AB32" s="47">
        <v>1</v>
      </c>
      <c r="AC32" s="47">
        <v>3</v>
      </c>
      <c r="AD32" s="46">
        <v>1</v>
      </c>
      <c r="AE32" s="47">
        <v>1</v>
      </c>
      <c r="AF32" s="46">
        <v>1</v>
      </c>
      <c r="AG32" s="47">
        <v>0.5</v>
      </c>
      <c r="AH32" s="47">
        <v>1</v>
      </c>
      <c r="AI32" s="46">
        <v>1</v>
      </c>
      <c r="AJ32" s="46"/>
      <c r="AK32" s="47">
        <v>1</v>
      </c>
      <c r="AL32" s="46"/>
      <c r="AM32" s="45">
        <f t="shared" si="0"/>
        <v>11</v>
      </c>
      <c r="AN32" s="46">
        <f t="shared" si="1"/>
        <v>10</v>
      </c>
      <c r="AO32" s="2">
        <f t="shared" si="2"/>
        <v>6</v>
      </c>
      <c r="AQ32" s="38">
        <f t="shared" si="5"/>
        <v>6</v>
      </c>
      <c r="AR32" s="2">
        <v>100</v>
      </c>
      <c r="AS32" s="38">
        <f t="shared" si="7"/>
        <v>10</v>
      </c>
      <c r="AT32" s="38">
        <v>63</v>
      </c>
      <c r="AU32" s="38">
        <f t="shared" si="6"/>
        <v>15.75</v>
      </c>
      <c r="BB32" s="2">
        <f t="shared" si="4"/>
        <v>31.75</v>
      </c>
    </row>
    <row r="33" spans="1:55">
      <c r="A33" s="2">
        <v>23</v>
      </c>
      <c r="B33" t="s">
        <v>99</v>
      </c>
      <c r="C33" t="s">
        <v>100</v>
      </c>
      <c r="D33" t="s">
        <v>101</v>
      </c>
      <c r="E33" s="2"/>
      <c r="F33" s="2">
        <v>1</v>
      </c>
      <c r="G33" s="46"/>
      <c r="H33" s="46">
        <v>1</v>
      </c>
      <c r="I33" s="47">
        <v>1</v>
      </c>
      <c r="J33" s="47"/>
      <c r="K33" s="46">
        <v>1</v>
      </c>
      <c r="L33" s="47">
        <v>1</v>
      </c>
      <c r="M33" s="47">
        <v>0.5</v>
      </c>
      <c r="N33" s="46">
        <v>1</v>
      </c>
      <c r="O33" s="47"/>
      <c r="P33" s="47"/>
      <c r="Q33" s="47">
        <v>1</v>
      </c>
      <c r="R33" s="47">
        <v>1</v>
      </c>
      <c r="S33" s="47"/>
      <c r="T33" s="46"/>
      <c r="U33" s="44">
        <v>1</v>
      </c>
      <c r="V33" s="47"/>
      <c r="W33" s="46">
        <v>1</v>
      </c>
      <c r="X33" s="46">
        <v>1</v>
      </c>
      <c r="Y33" s="47">
        <v>1</v>
      </c>
      <c r="Z33" s="46"/>
      <c r="AA33" s="47">
        <v>1</v>
      </c>
      <c r="AB33" s="47"/>
      <c r="AC33" s="47"/>
      <c r="AD33" s="46">
        <v>1</v>
      </c>
      <c r="AE33" s="47"/>
      <c r="AF33" s="46">
        <v>1</v>
      </c>
      <c r="AG33" s="47"/>
      <c r="AH33" s="47">
        <v>1</v>
      </c>
      <c r="AI33" s="46">
        <v>1</v>
      </c>
      <c r="AJ33" s="46">
        <v>0.5</v>
      </c>
      <c r="AK33" s="47">
        <v>1</v>
      </c>
      <c r="AL33" s="46"/>
      <c r="AM33" s="45">
        <f t="shared" si="0"/>
        <v>8</v>
      </c>
      <c r="AN33" s="46">
        <f t="shared" si="1"/>
        <v>8</v>
      </c>
      <c r="AO33" s="2">
        <f t="shared" si="2"/>
        <v>1</v>
      </c>
      <c r="AQ33" s="38">
        <f t="shared" si="5"/>
        <v>1</v>
      </c>
      <c r="AR33" s="2">
        <v>90</v>
      </c>
      <c r="AS33" s="38">
        <f t="shared" si="7"/>
        <v>9</v>
      </c>
      <c r="AT33" s="38">
        <v>66</v>
      </c>
      <c r="AU33" s="38">
        <f t="shared" si="6"/>
        <v>16.5</v>
      </c>
      <c r="AV33" s="38">
        <v>95</v>
      </c>
      <c r="AW33" s="38">
        <f>AV33*0.2</f>
        <v>19</v>
      </c>
      <c r="AX33" s="38">
        <v>65</v>
      </c>
      <c r="AZ33" s="38">
        <f>AX33+AY33</f>
        <v>65</v>
      </c>
      <c r="BA33" s="38">
        <f>AZ33*0.45</f>
        <v>29.25</v>
      </c>
      <c r="BB33" s="2">
        <f t="shared" si="4"/>
        <v>74.75</v>
      </c>
      <c r="BC33" s="2">
        <v>8</v>
      </c>
    </row>
    <row r="34" spans="1:55">
      <c r="A34" s="2">
        <v>24</v>
      </c>
      <c r="B34" t="s">
        <v>68</v>
      </c>
      <c r="C34" t="s">
        <v>69</v>
      </c>
      <c r="D34" t="s">
        <v>70</v>
      </c>
      <c r="E34" s="2">
        <v>1</v>
      </c>
      <c r="F34" s="2">
        <v>1</v>
      </c>
      <c r="G34" s="46">
        <v>0.5</v>
      </c>
      <c r="H34" s="46"/>
      <c r="I34" s="47">
        <v>1</v>
      </c>
      <c r="J34" s="47"/>
      <c r="K34" s="46">
        <v>1</v>
      </c>
      <c r="L34" s="47">
        <v>1</v>
      </c>
      <c r="M34" s="47"/>
      <c r="N34" s="46"/>
      <c r="O34" s="47">
        <v>1</v>
      </c>
      <c r="P34" s="47">
        <v>0.5</v>
      </c>
      <c r="Q34" s="47">
        <v>1</v>
      </c>
      <c r="R34" s="47">
        <v>1</v>
      </c>
      <c r="S34" s="47"/>
      <c r="T34" s="46">
        <v>1</v>
      </c>
      <c r="U34" s="44">
        <v>1</v>
      </c>
      <c r="V34" s="47"/>
      <c r="W34" s="46">
        <v>1</v>
      </c>
      <c r="X34" s="46">
        <v>1</v>
      </c>
      <c r="Y34" s="47">
        <v>1</v>
      </c>
      <c r="Z34" s="46"/>
      <c r="AA34" s="47">
        <v>1</v>
      </c>
      <c r="AB34" s="47">
        <v>1</v>
      </c>
      <c r="AC34" s="47"/>
      <c r="AD34" s="46">
        <v>1</v>
      </c>
      <c r="AE34" s="47"/>
      <c r="AF34" s="48">
        <v>1</v>
      </c>
      <c r="AG34" s="47"/>
      <c r="AH34" s="47">
        <v>1</v>
      </c>
      <c r="AI34" s="46">
        <v>1</v>
      </c>
      <c r="AJ34" s="46">
        <v>0.5</v>
      </c>
      <c r="AK34" s="47">
        <v>1</v>
      </c>
      <c r="AL34" s="46"/>
      <c r="AM34" s="45">
        <f t="shared" ref="AM34:AM65" si="11">I34+L34+O34+R34+U34+Y34+AA34+AB34+AE34+AH34+AK34</f>
        <v>10</v>
      </c>
      <c r="AN34" s="46">
        <f t="shared" ref="AN34:AN65" si="12">K34+N34+Q34+T34+W34+X34+Z34+AD34+AF34+AI34</f>
        <v>8</v>
      </c>
      <c r="AO34" s="2">
        <f t="shared" ref="AO34:AO64" si="13">G34+J34+M34+P34+S34+V34+AC34+AG34+AJ34+AL34</f>
        <v>1.5</v>
      </c>
      <c r="AQ34" s="38">
        <f t="shared" si="5"/>
        <v>1.5</v>
      </c>
      <c r="AR34" s="2">
        <v>96</v>
      </c>
      <c r="AS34" s="38">
        <f t="shared" si="7"/>
        <v>9.6000000000000014</v>
      </c>
      <c r="AT34" s="38">
        <v>82</v>
      </c>
      <c r="AU34" s="38">
        <f t="shared" si="6"/>
        <v>20.5</v>
      </c>
      <c r="AV34" s="38">
        <v>99</v>
      </c>
      <c r="AW34" s="38">
        <f>AV34*0.2</f>
        <v>19.8</v>
      </c>
      <c r="AX34" s="38">
        <v>41</v>
      </c>
      <c r="AZ34" s="38">
        <f>AX34+AY34</f>
        <v>41</v>
      </c>
      <c r="BA34" s="38">
        <f>AZ34*0.45</f>
        <v>18.45</v>
      </c>
      <c r="BB34" s="2">
        <f t="shared" ref="BB34:BB65" si="14">AQ34+AS34+AU34+AW34+BA34</f>
        <v>69.850000000000009</v>
      </c>
      <c r="BC34" s="2">
        <v>7</v>
      </c>
    </row>
    <row r="35" spans="1:55" hidden="1">
      <c r="B35" t="s">
        <v>51</v>
      </c>
      <c r="C35" t="s">
        <v>52</v>
      </c>
      <c r="D35" t="s">
        <v>53</v>
      </c>
      <c r="E35" s="2">
        <v>1</v>
      </c>
      <c r="F35" s="2"/>
      <c r="G35" s="46"/>
      <c r="H35" s="46">
        <v>1</v>
      </c>
      <c r="I35" s="47">
        <v>1</v>
      </c>
      <c r="J35" s="47"/>
      <c r="K35" s="46">
        <v>1</v>
      </c>
      <c r="L35" s="47"/>
      <c r="M35" s="47"/>
      <c r="N35" s="46">
        <v>1</v>
      </c>
      <c r="O35" s="47">
        <v>1</v>
      </c>
      <c r="P35" s="47"/>
      <c r="Q35" s="47"/>
      <c r="R35" s="47">
        <v>1</v>
      </c>
      <c r="S35" s="47"/>
      <c r="T35" s="46">
        <v>1</v>
      </c>
      <c r="U35" s="44">
        <v>1</v>
      </c>
      <c r="V35" s="47"/>
      <c r="W35" s="46"/>
      <c r="X35" s="46"/>
      <c r="Y35" s="47"/>
      <c r="Z35" s="46">
        <v>1</v>
      </c>
      <c r="AA35" s="47">
        <v>1</v>
      </c>
      <c r="AB35" s="47">
        <v>1</v>
      </c>
      <c r="AC35" s="47"/>
      <c r="AD35" s="46">
        <v>1</v>
      </c>
      <c r="AE35" s="47">
        <v>1</v>
      </c>
      <c r="AF35" s="46"/>
      <c r="AG35" s="47">
        <v>0.5</v>
      </c>
      <c r="AH35" s="47"/>
      <c r="AI35" s="46"/>
      <c r="AJ35" s="46"/>
      <c r="AK35" s="47"/>
      <c r="AL35" s="46"/>
      <c r="AM35" s="74">
        <f t="shared" si="11"/>
        <v>7</v>
      </c>
      <c r="AN35" s="63">
        <f t="shared" si="12"/>
        <v>5</v>
      </c>
      <c r="AO35" s="38">
        <f t="shared" si="13"/>
        <v>0.5</v>
      </c>
      <c r="AP35" s="2">
        <v>3</v>
      </c>
      <c r="AQ35" s="38">
        <f t="shared" si="5"/>
        <v>3.5</v>
      </c>
      <c r="AR35" s="2">
        <v>100</v>
      </c>
      <c r="AS35" s="38">
        <f t="shared" si="7"/>
        <v>10</v>
      </c>
      <c r="AT35" s="38">
        <v>80</v>
      </c>
      <c r="AU35" s="38">
        <f t="shared" si="6"/>
        <v>20</v>
      </c>
      <c r="BB35" s="2">
        <f t="shared" si="14"/>
        <v>33.5</v>
      </c>
    </row>
    <row r="36" spans="1:55">
      <c r="A36" s="2">
        <v>25</v>
      </c>
      <c r="B36" s="11" t="s">
        <v>170</v>
      </c>
      <c r="C36" s="11" t="s">
        <v>166</v>
      </c>
      <c r="D36" s="11" t="s">
        <v>167</v>
      </c>
      <c r="E36" s="12"/>
      <c r="F36" s="12"/>
      <c r="G36" s="55"/>
      <c r="H36" s="55">
        <v>1</v>
      </c>
      <c r="I36" s="47">
        <v>1</v>
      </c>
      <c r="J36" s="47"/>
      <c r="K36" s="47"/>
      <c r="L36" s="47"/>
      <c r="M36" s="47"/>
      <c r="N36" s="46">
        <v>1</v>
      </c>
      <c r="O36" s="47">
        <v>1</v>
      </c>
      <c r="P36" s="47"/>
      <c r="Q36" s="47">
        <v>1</v>
      </c>
      <c r="R36" s="47">
        <v>1</v>
      </c>
      <c r="S36" s="47"/>
      <c r="T36" s="46"/>
      <c r="U36" s="44">
        <v>1</v>
      </c>
      <c r="V36" s="47"/>
      <c r="W36" s="46"/>
      <c r="X36" s="46">
        <v>1</v>
      </c>
      <c r="Y36" s="47">
        <v>1</v>
      </c>
      <c r="Z36" s="46">
        <v>1</v>
      </c>
      <c r="AA36" s="47"/>
      <c r="AB36" s="47"/>
      <c r="AC36" s="47"/>
      <c r="AD36" s="46">
        <v>1</v>
      </c>
      <c r="AE36" s="47">
        <v>1</v>
      </c>
      <c r="AF36" s="46">
        <v>1</v>
      </c>
      <c r="AG36" s="47">
        <v>0.5</v>
      </c>
      <c r="AH36" s="47"/>
      <c r="AI36" s="48">
        <v>1</v>
      </c>
      <c r="AJ36" s="46"/>
      <c r="AK36" s="47">
        <v>1</v>
      </c>
      <c r="AL36" s="46"/>
      <c r="AM36" s="45">
        <f t="shared" si="11"/>
        <v>7</v>
      </c>
      <c r="AN36" s="46">
        <f t="shared" si="12"/>
        <v>7</v>
      </c>
      <c r="AO36" s="2">
        <f t="shared" si="13"/>
        <v>0.5</v>
      </c>
      <c r="AP36" s="2">
        <v>3</v>
      </c>
      <c r="AQ36" s="38">
        <f t="shared" si="5"/>
        <v>3.5</v>
      </c>
      <c r="AR36" s="2">
        <v>100</v>
      </c>
      <c r="AS36" s="38">
        <f t="shared" si="7"/>
        <v>10</v>
      </c>
      <c r="AV36" s="38">
        <v>92</v>
      </c>
      <c r="AW36" s="38">
        <f>AV36*0.2</f>
        <v>18.400000000000002</v>
      </c>
      <c r="AX36" s="38">
        <v>34</v>
      </c>
      <c r="AY36" s="38">
        <v>40</v>
      </c>
      <c r="AZ36" s="38">
        <f>AX36+AY36</f>
        <v>74</v>
      </c>
      <c r="BA36" s="38">
        <f>AZ36*0.45</f>
        <v>33.300000000000004</v>
      </c>
      <c r="BB36" s="2">
        <f t="shared" si="14"/>
        <v>65.2</v>
      </c>
      <c r="BC36" s="2">
        <v>7</v>
      </c>
    </row>
    <row r="37" spans="1:55">
      <c r="A37" s="2">
        <v>26</v>
      </c>
      <c r="B37" s="11" t="s">
        <v>130</v>
      </c>
      <c r="C37" s="11" t="s">
        <v>131</v>
      </c>
      <c r="D37" s="11" t="s">
        <v>207</v>
      </c>
      <c r="E37" s="12">
        <v>1</v>
      </c>
      <c r="F37" s="13">
        <v>1</v>
      </c>
      <c r="G37" s="47"/>
      <c r="H37" s="47">
        <v>1</v>
      </c>
      <c r="I37" s="47"/>
      <c r="J37" s="47"/>
      <c r="K37" s="47">
        <v>1</v>
      </c>
      <c r="L37" s="47">
        <v>1</v>
      </c>
      <c r="M37" s="47"/>
      <c r="N37" s="46">
        <v>1</v>
      </c>
      <c r="O37" s="47">
        <v>1</v>
      </c>
      <c r="P37" s="47"/>
      <c r="Q37" s="47">
        <v>1</v>
      </c>
      <c r="R37" s="47"/>
      <c r="S37" s="47"/>
      <c r="T37" s="46"/>
      <c r="U37" s="44">
        <v>1</v>
      </c>
      <c r="V37" s="47">
        <v>0.5</v>
      </c>
      <c r="W37" s="46">
        <v>1</v>
      </c>
      <c r="X37" s="46">
        <v>1</v>
      </c>
      <c r="Y37" s="47">
        <v>1</v>
      </c>
      <c r="Z37" s="46">
        <v>1</v>
      </c>
      <c r="AA37" s="47">
        <v>1</v>
      </c>
      <c r="AB37" s="47"/>
      <c r="AC37" s="47"/>
      <c r="AD37" s="46">
        <v>1</v>
      </c>
      <c r="AE37" s="47">
        <v>1</v>
      </c>
      <c r="AF37" s="46">
        <v>1</v>
      </c>
      <c r="AG37" s="47"/>
      <c r="AH37" s="47">
        <v>1</v>
      </c>
      <c r="AI37" s="46"/>
      <c r="AJ37" s="46"/>
      <c r="AK37" s="47">
        <v>1</v>
      </c>
      <c r="AL37" s="46">
        <v>0.5</v>
      </c>
      <c r="AM37" s="45">
        <f t="shared" si="11"/>
        <v>8</v>
      </c>
      <c r="AN37" s="46">
        <f t="shared" si="12"/>
        <v>8</v>
      </c>
      <c r="AO37" s="2">
        <f t="shared" si="13"/>
        <v>1</v>
      </c>
      <c r="AP37" s="2">
        <v>3</v>
      </c>
      <c r="AQ37" s="38">
        <f t="shared" si="5"/>
        <v>4</v>
      </c>
      <c r="AR37" s="2">
        <v>50</v>
      </c>
      <c r="AS37" s="38">
        <f t="shared" si="7"/>
        <v>5</v>
      </c>
      <c r="AT37" s="38">
        <v>47</v>
      </c>
      <c r="AU37" s="38">
        <f t="shared" ref="AU37:AU46" si="15">AT37*0.25</f>
        <v>11.75</v>
      </c>
      <c r="AV37" s="38">
        <v>97</v>
      </c>
      <c r="AW37" s="38">
        <f>AV37*0.2</f>
        <v>19.400000000000002</v>
      </c>
      <c r="AX37" s="38">
        <v>31</v>
      </c>
      <c r="AY37" s="38">
        <v>23.2</v>
      </c>
      <c r="AZ37" s="38">
        <f>AX37+AY37</f>
        <v>54.2</v>
      </c>
      <c r="BA37" s="38">
        <f>AZ37*0.45</f>
        <v>24.39</v>
      </c>
      <c r="BB37" s="2">
        <f t="shared" si="14"/>
        <v>64.540000000000006</v>
      </c>
      <c r="BC37" s="2">
        <v>7</v>
      </c>
    </row>
    <row r="38" spans="1:55" hidden="1">
      <c r="B38" s="11" t="s">
        <v>151</v>
      </c>
      <c r="C38" s="11" t="s">
        <v>152</v>
      </c>
      <c r="D38" s="11" t="s">
        <v>153</v>
      </c>
      <c r="E38" s="12"/>
      <c r="F38" s="12">
        <v>1</v>
      </c>
      <c r="G38" s="47">
        <v>0.5</v>
      </c>
      <c r="H38" s="47">
        <v>1</v>
      </c>
      <c r="I38" s="47">
        <v>1</v>
      </c>
      <c r="J38" s="47"/>
      <c r="K38" s="47"/>
      <c r="L38" s="47">
        <v>1</v>
      </c>
      <c r="M38" s="47"/>
      <c r="N38" s="46">
        <v>1</v>
      </c>
      <c r="O38" s="47">
        <v>1</v>
      </c>
      <c r="P38" s="47">
        <v>0.5</v>
      </c>
      <c r="Q38" s="47">
        <v>1</v>
      </c>
      <c r="R38" s="47">
        <v>1</v>
      </c>
      <c r="S38" s="47"/>
      <c r="T38" s="46">
        <v>1</v>
      </c>
      <c r="U38" s="44">
        <v>1</v>
      </c>
      <c r="V38" s="47"/>
      <c r="W38" s="46">
        <v>1</v>
      </c>
      <c r="X38" s="46">
        <v>1</v>
      </c>
      <c r="Y38" s="47">
        <v>1</v>
      </c>
      <c r="Z38" s="46"/>
      <c r="AA38" s="47">
        <v>1</v>
      </c>
      <c r="AB38" s="47">
        <v>1</v>
      </c>
      <c r="AC38" s="47"/>
      <c r="AD38" s="46">
        <v>1</v>
      </c>
      <c r="AE38" s="47">
        <v>1</v>
      </c>
      <c r="AF38" s="48">
        <v>1</v>
      </c>
      <c r="AG38" s="47">
        <v>0.5</v>
      </c>
      <c r="AH38" s="47">
        <v>1</v>
      </c>
      <c r="AI38" s="46">
        <v>1</v>
      </c>
      <c r="AJ38" s="46">
        <v>0.5</v>
      </c>
      <c r="AK38" s="47"/>
      <c r="AL38" s="46"/>
      <c r="AM38" s="45">
        <f t="shared" si="11"/>
        <v>10</v>
      </c>
      <c r="AN38" s="46">
        <f t="shared" si="12"/>
        <v>8</v>
      </c>
      <c r="AO38" s="38">
        <f t="shared" si="13"/>
        <v>2</v>
      </c>
      <c r="AQ38" s="38">
        <f t="shared" si="5"/>
        <v>2</v>
      </c>
      <c r="AR38" s="2">
        <v>83</v>
      </c>
      <c r="AS38" s="38">
        <f t="shared" si="7"/>
        <v>8.3000000000000007</v>
      </c>
      <c r="AT38" s="38">
        <v>12</v>
      </c>
      <c r="AU38" s="38">
        <f t="shared" si="15"/>
        <v>3</v>
      </c>
      <c r="AV38" s="38">
        <v>92</v>
      </c>
      <c r="AW38" s="38">
        <f>AV38*0.2</f>
        <v>18.400000000000002</v>
      </c>
      <c r="BB38" s="2">
        <f t="shared" si="14"/>
        <v>31.700000000000003</v>
      </c>
    </row>
    <row r="39" spans="1:55">
      <c r="A39" s="2">
        <v>27</v>
      </c>
      <c r="B39" s="11" t="s">
        <v>157</v>
      </c>
      <c r="C39" s="11" t="s">
        <v>158</v>
      </c>
      <c r="D39" s="11" t="s">
        <v>159</v>
      </c>
      <c r="E39" s="12"/>
      <c r="F39" s="12">
        <v>1</v>
      </c>
      <c r="G39" s="55"/>
      <c r="H39" s="47">
        <v>1</v>
      </c>
      <c r="I39" s="47">
        <v>1</v>
      </c>
      <c r="J39" s="47"/>
      <c r="K39" s="47"/>
      <c r="L39" s="47">
        <v>1</v>
      </c>
      <c r="M39" s="47"/>
      <c r="N39" s="46">
        <v>1</v>
      </c>
      <c r="O39" s="47">
        <v>1</v>
      </c>
      <c r="P39" s="47"/>
      <c r="Q39" s="47">
        <v>1</v>
      </c>
      <c r="R39" s="47">
        <v>1</v>
      </c>
      <c r="S39" s="47"/>
      <c r="T39" s="46">
        <v>1</v>
      </c>
      <c r="U39" s="44">
        <v>1</v>
      </c>
      <c r="V39" s="47"/>
      <c r="W39" s="46">
        <v>1</v>
      </c>
      <c r="X39" s="46">
        <v>1</v>
      </c>
      <c r="Y39" s="47">
        <v>1</v>
      </c>
      <c r="Z39" s="46"/>
      <c r="AA39" s="47">
        <v>1</v>
      </c>
      <c r="AB39" s="47">
        <v>1</v>
      </c>
      <c r="AC39" s="47"/>
      <c r="AD39" s="46">
        <v>1</v>
      </c>
      <c r="AE39" s="47"/>
      <c r="AF39" s="46"/>
      <c r="AG39" s="47"/>
      <c r="AH39" s="47"/>
      <c r="AI39" s="46">
        <v>1</v>
      </c>
      <c r="AJ39" s="46"/>
      <c r="AK39" s="47"/>
      <c r="AL39" s="46"/>
      <c r="AM39" s="45">
        <f t="shared" si="11"/>
        <v>8</v>
      </c>
      <c r="AN39" s="46">
        <f t="shared" si="12"/>
        <v>7</v>
      </c>
      <c r="AO39" s="38">
        <f t="shared" si="13"/>
        <v>0</v>
      </c>
      <c r="AR39" s="2">
        <v>100</v>
      </c>
      <c r="AS39" s="38">
        <f t="shared" si="7"/>
        <v>10</v>
      </c>
      <c r="AT39" s="38">
        <v>56</v>
      </c>
      <c r="AU39" s="38">
        <f t="shared" si="15"/>
        <v>14</v>
      </c>
      <c r="AV39" s="38">
        <v>91</v>
      </c>
      <c r="AW39" s="38">
        <f>AV39*0.2</f>
        <v>18.2</v>
      </c>
      <c r="AX39" s="38">
        <v>49</v>
      </c>
      <c r="AZ39" s="38">
        <f>AX39+AY39</f>
        <v>49</v>
      </c>
      <c r="BA39" s="38">
        <f>AZ39*0.45</f>
        <v>22.05</v>
      </c>
      <c r="BB39" s="2">
        <f t="shared" si="14"/>
        <v>64.25</v>
      </c>
      <c r="BC39" s="2">
        <v>7</v>
      </c>
    </row>
    <row r="40" spans="1:55" hidden="1">
      <c r="B40" t="s">
        <v>105</v>
      </c>
      <c r="C40" t="s">
        <v>106</v>
      </c>
      <c r="D40" t="s">
        <v>107</v>
      </c>
      <c r="E40" s="2">
        <v>1</v>
      </c>
      <c r="F40" s="2">
        <v>1</v>
      </c>
      <c r="G40" s="46">
        <v>0.5</v>
      </c>
      <c r="H40" s="46">
        <v>1</v>
      </c>
      <c r="I40" s="47">
        <v>1</v>
      </c>
      <c r="J40" s="47"/>
      <c r="K40" s="46"/>
      <c r="L40" s="47">
        <v>1</v>
      </c>
      <c r="M40" s="47"/>
      <c r="N40" s="46">
        <v>1</v>
      </c>
      <c r="O40" s="47"/>
      <c r="P40" s="47"/>
      <c r="Q40" s="47"/>
      <c r="R40" s="47">
        <v>1</v>
      </c>
      <c r="S40" s="47"/>
      <c r="T40" s="46">
        <v>1</v>
      </c>
      <c r="U40" s="44">
        <v>1</v>
      </c>
      <c r="V40" s="47"/>
      <c r="W40" s="46">
        <v>1</v>
      </c>
      <c r="X40" s="46">
        <v>1</v>
      </c>
      <c r="Y40" s="47">
        <v>1</v>
      </c>
      <c r="Z40" s="46">
        <v>1</v>
      </c>
      <c r="AA40" s="47"/>
      <c r="AB40" s="47">
        <v>1</v>
      </c>
      <c r="AC40" s="47">
        <v>3</v>
      </c>
      <c r="AD40" s="46"/>
      <c r="AE40" s="47">
        <v>1</v>
      </c>
      <c r="AF40" s="46">
        <v>1</v>
      </c>
      <c r="AG40" s="47"/>
      <c r="AH40" s="47">
        <v>1</v>
      </c>
      <c r="AI40" s="46">
        <v>1</v>
      </c>
      <c r="AJ40" s="46">
        <v>0.5</v>
      </c>
      <c r="AK40" s="47">
        <v>1</v>
      </c>
      <c r="AL40" s="46"/>
      <c r="AM40" s="45">
        <f t="shared" si="11"/>
        <v>9</v>
      </c>
      <c r="AN40" s="46">
        <f t="shared" si="12"/>
        <v>7</v>
      </c>
      <c r="AO40" s="38">
        <f t="shared" si="13"/>
        <v>4</v>
      </c>
      <c r="AQ40" s="38">
        <f t="shared" ref="AQ40:AQ58" si="16">G40+J40+M40+P40+S40+V40+AC40+AG40+AJ40+AL40+AP40</f>
        <v>4</v>
      </c>
      <c r="AR40" s="2">
        <v>100</v>
      </c>
      <c r="AS40" s="38">
        <f t="shared" si="7"/>
        <v>10</v>
      </c>
      <c r="AT40" s="38">
        <v>90</v>
      </c>
      <c r="AU40" s="38">
        <f t="shared" si="15"/>
        <v>22.5</v>
      </c>
      <c r="BB40" s="2">
        <f t="shared" si="14"/>
        <v>36.5</v>
      </c>
    </row>
    <row r="41" spans="1:55" hidden="1">
      <c r="B41" s="11" t="s">
        <v>163</v>
      </c>
      <c r="C41" s="11" t="s">
        <v>164</v>
      </c>
      <c r="D41" s="11" t="s">
        <v>165</v>
      </c>
      <c r="E41" s="12"/>
      <c r="F41" s="12"/>
      <c r="G41" s="55"/>
      <c r="H41" s="55">
        <v>1</v>
      </c>
      <c r="I41" s="47">
        <v>1</v>
      </c>
      <c r="J41" s="47"/>
      <c r="K41" s="47">
        <v>1</v>
      </c>
      <c r="L41" s="47"/>
      <c r="M41" s="47"/>
      <c r="N41" s="46">
        <v>1</v>
      </c>
      <c r="O41" s="47">
        <v>1</v>
      </c>
      <c r="P41" s="47"/>
      <c r="Q41" s="47">
        <v>1</v>
      </c>
      <c r="R41" s="47">
        <v>1</v>
      </c>
      <c r="S41" s="47"/>
      <c r="T41" s="46">
        <v>1</v>
      </c>
      <c r="U41" s="44">
        <v>1</v>
      </c>
      <c r="V41" s="47"/>
      <c r="W41" s="46">
        <v>1</v>
      </c>
      <c r="X41" s="46">
        <v>1</v>
      </c>
      <c r="Y41" s="47">
        <v>1</v>
      </c>
      <c r="Z41" s="46">
        <v>1</v>
      </c>
      <c r="AA41" s="47">
        <v>1</v>
      </c>
      <c r="AB41" s="47">
        <v>1</v>
      </c>
      <c r="AC41" s="47"/>
      <c r="AD41" s="46">
        <v>1</v>
      </c>
      <c r="AE41" s="47"/>
      <c r="AF41" s="48">
        <v>1</v>
      </c>
      <c r="AG41" s="47"/>
      <c r="AH41" s="47">
        <v>1</v>
      </c>
      <c r="AI41" s="46"/>
      <c r="AJ41" s="46">
        <v>0.5</v>
      </c>
      <c r="AK41" s="47">
        <v>1</v>
      </c>
      <c r="AL41" s="46"/>
      <c r="AM41" s="45">
        <f t="shared" si="11"/>
        <v>9</v>
      </c>
      <c r="AN41" s="46">
        <f t="shared" si="12"/>
        <v>9</v>
      </c>
      <c r="AO41" s="38">
        <f t="shared" si="13"/>
        <v>0.5</v>
      </c>
      <c r="AP41" s="2">
        <v>5</v>
      </c>
      <c r="AQ41" s="38">
        <f t="shared" si="16"/>
        <v>5.5</v>
      </c>
      <c r="AR41" s="2">
        <v>92</v>
      </c>
      <c r="AS41" s="38">
        <f t="shared" si="7"/>
        <v>9.2000000000000011</v>
      </c>
      <c r="AT41" s="38">
        <v>61</v>
      </c>
      <c r="AU41" s="38">
        <f t="shared" si="15"/>
        <v>15.25</v>
      </c>
      <c r="BB41" s="2">
        <f t="shared" si="14"/>
        <v>29.950000000000003</v>
      </c>
    </row>
    <row r="42" spans="1:55">
      <c r="A42" s="2">
        <v>28</v>
      </c>
      <c r="B42" s="11" t="s">
        <v>161</v>
      </c>
      <c r="C42" s="11" t="s">
        <v>92</v>
      </c>
      <c r="D42" s="11" t="s">
        <v>162</v>
      </c>
      <c r="E42" s="12"/>
      <c r="F42" s="12"/>
      <c r="G42" s="55"/>
      <c r="H42" s="55">
        <v>1</v>
      </c>
      <c r="I42" s="47">
        <v>1</v>
      </c>
      <c r="J42" s="47"/>
      <c r="K42" s="47">
        <v>1</v>
      </c>
      <c r="L42" s="47">
        <v>1</v>
      </c>
      <c r="M42" s="47">
        <v>0.5</v>
      </c>
      <c r="N42" s="46">
        <v>1</v>
      </c>
      <c r="O42" s="47">
        <v>1</v>
      </c>
      <c r="P42" s="47"/>
      <c r="Q42" s="47">
        <v>1</v>
      </c>
      <c r="R42" s="47">
        <v>1</v>
      </c>
      <c r="S42" s="47">
        <v>0.5</v>
      </c>
      <c r="T42" s="46">
        <v>1</v>
      </c>
      <c r="U42" s="44">
        <v>1</v>
      </c>
      <c r="V42" s="47"/>
      <c r="W42" s="46">
        <v>1</v>
      </c>
      <c r="X42" s="46">
        <v>1</v>
      </c>
      <c r="Y42" s="47">
        <v>1</v>
      </c>
      <c r="Z42" s="46">
        <v>1</v>
      </c>
      <c r="AA42" s="47"/>
      <c r="AB42" s="47"/>
      <c r="AC42" s="47"/>
      <c r="AD42" s="46">
        <v>1</v>
      </c>
      <c r="AE42" s="47">
        <v>1</v>
      </c>
      <c r="AF42" s="46">
        <v>1</v>
      </c>
      <c r="AG42" s="47">
        <v>0.5</v>
      </c>
      <c r="AH42" s="47">
        <v>1</v>
      </c>
      <c r="AI42" s="46">
        <v>1</v>
      </c>
      <c r="AJ42" s="46">
        <v>0.5</v>
      </c>
      <c r="AK42" s="47">
        <v>1</v>
      </c>
      <c r="AL42" s="46">
        <v>0.5</v>
      </c>
      <c r="AM42" s="45">
        <f t="shared" si="11"/>
        <v>9</v>
      </c>
      <c r="AN42" s="46">
        <f t="shared" si="12"/>
        <v>10</v>
      </c>
      <c r="AO42" s="2">
        <f t="shared" si="13"/>
        <v>2.5</v>
      </c>
      <c r="AP42" s="2">
        <v>3</v>
      </c>
      <c r="AQ42" s="38">
        <f t="shared" si="16"/>
        <v>5.5</v>
      </c>
      <c r="AR42" s="2">
        <v>100</v>
      </c>
      <c r="AS42" s="38">
        <f t="shared" si="7"/>
        <v>10</v>
      </c>
      <c r="AT42" s="38">
        <v>46</v>
      </c>
      <c r="AU42" s="38">
        <f t="shared" si="15"/>
        <v>11.5</v>
      </c>
      <c r="AV42" s="38">
        <v>96</v>
      </c>
      <c r="AW42" s="38">
        <f>AV42*0.2</f>
        <v>19.200000000000003</v>
      </c>
      <c r="AX42" s="38">
        <v>43</v>
      </c>
      <c r="AZ42" s="38">
        <f>AX42+AY42</f>
        <v>43</v>
      </c>
      <c r="BA42" s="38">
        <f>AZ42*0.45</f>
        <v>19.350000000000001</v>
      </c>
      <c r="BB42" s="2">
        <f t="shared" si="14"/>
        <v>65.550000000000011</v>
      </c>
      <c r="BC42" s="2">
        <v>7</v>
      </c>
    </row>
    <row r="43" spans="1:55" hidden="1">
      <c r="B43" s="11" t="s">
        <v>122</v>
      </c>
      <c r="C43" s="11" t="s">
        <v>123</v>
      </c>
      <c r="D43" s="11" t="s">
        <v>124</v>
      </c>
      <c r="E43" s="12">
        <v>1</v>
      </c>
      <c r="F43" s="13">
        <v>1</v>
      </c>
      <c r="G43" s="47"/>
      <c r="H43" s="47">
        <v>1</v>
      </c>
      <c r="I43" s="47">
        <v>1</v>
      </c>
      <c r="J43" s="47"/>
      <c r="K43" s="47">
        <v>1</v>
      </c>
      <c r="L43" s="47"/>
      <c r="M43" s="47"/>
      <c r="N43" s="46"/>
      <c r="O43" s="47"/>
      <c r="P43" s="47"/>
      <c r="Q43" s="47">
        <v>1</v>
      </c>
      <c r="R43" s="47">
        <v>1</v>
      </c>
      <c r="S43" s="47"/>
      <c r="T43" s="46"/>
      <c r="U43" s="44">
        <v>1</v>
      </c>
      <c r="V43" s="47"/>
      <c r="W43" s="46">
        <v>1</v>
      </c>
      <c r="X43" s="46">
        <v>1</v>
      </c>
      <c r="Y43" s="47">
        <v>1</v>
      </c>
      <c r="Z43" s="46"/>
      <c r="AA43" s="47"/>
      <c r="AB43" s="47"/>
      <c r="AC43" s="47"/>
      <c r="AD43" s="46">
        <v>1</v>
      </c>
      <c r="AE43" s="47">
        <v>1</v>
      </c>
      <c r="AF43" s="46">
        <v>1</v>
      </c>
      <c r="AG43" s="47"/>
      <c r="AH43" s="47">
        <v>1</v>
      </c>
      <c r="AI43" s="48">
        <v>1</v>
      </c>
      <c r="AJ43" s="46">
        <v>0.5</v>
      </c>
      <c r="AK43" s="47"/>
      <c r="AL43" s="46"/>
      <c r="AM43" s="74">
        <f t="shared" si="11"/>
        <v>6</v>
      </c>
      <c r="AN43" s="63">
        <f t="shared" si="12"/>
        <v>7</v>
      </c>
      <c r="AO43" s="38">
        <f t="shared" si="13"/>
        <v>0.5</v>
      </c>
      <c r="AP43" s="2">
        <v>5</v>
      </c>
      <c r="AQ43" s="38">
        <f t="shared" si="16"/>
        <v>5.5</v>
      </c>
      <c r="AR43" s="2">
        <v>100</v>
      </c>
      <c r="AS43" s="38">
        <f t="shared" si="7"/>
        <v>10</v>
      </c>
      <c r="AT43" s="38">
        <v>74</v>
      </c>
      <c r="AU43" s="38">
        <f t="shared" si="15"/>
        <v>18.5</v>
      </c>
      <c r="BB43" s="2">
        <f t="shared" si="14"/>
        <v>34</v>
      </c>
    </row>
    <row r="44" spans="1:55">
      <c r="A44" s="2">
        <v>29</v>
      </c>
      <c r="B44" t="s">
        <v>89</v>
      </c>
      <c r="C44" t="s">
        <v>90</v>
      </c>
      <c r="D44" t="s">
        <v>91</v>
      </c>
      <c r="E44" s="2"/>
      <c r="F44" s="2">
        <v>1</v>
      </c>
      <c r="G44" s="46">
        <v>0.5</v>
      </c>
      <c r="H44" s="46">
        <v>1</v>
      </c>
      <c r="I44" s="47">
        <v>1</v>
      </c>
      <c r="J44" s="47"/>
      <c r="K44" s="46">
        <v>1</v>
      </c>
      <c r="L44" s="47"/>
      <c r="M44" s="47"/>
      <c r="N44" s="46">
        <v>1</v>
      </c>
      <c r="O44" s="47">
        <v>1</v>
      </c>
      <c r="P44" s="47">
        <v>0.5</v>
      </c>
      <c r="Q44" s="47">
        <v>1</v>
      </c>
      <c r="R44" s="47">
        <v>1</v>
      </c>
      <c r="S44" s="47"/>
      <c r="T44" s="46">
        <v>1</v>
      </c>
      <c r="U44" s="44">
        <v>1</v>
      </c>
      <c r="V44" s="47">
        <v>0.5</v>
      </c>
      <c r="W44" s="46">
        <v>1</v>
      </c>
      <c r="X44" s="46">
        <v>1</v>
      </c>
      <c r="Y44" s="47">
        <v>1</v>
      </c>
      <c r="Z44" s="46"/>
      <c r="AA44" s="47">
        <v>1</v>
      </c>
      <c r="AB44" s="47"/>
      <c r="AC44" s="47"/>
      <c r="AD44" s="46">
        <v>1</v>
      </c>
      <c r="AE44" s="47">
        <v>1</v>
      </c>
      <c r="AF44" s="46">
        <v>1</v>
      </c>
      <c r="AG44" s="47"/>
      <c r="AH44" s="47"/>
      <c r="AI44" s="46"/>
      <c r="AJ44" s="46"/>
      <c r="AK44" s="47">
        <v>1</v>
      </c>
      <c r="AL44" s="46"/>
      <c r="AM44" s="45">
        <f t="shared" si="11"/>
        <v>8</v>
      </c>
      <c r="AN44" s="46">
        <f t="shared" si="12"/>
        <v>8</v>
      </c>
      <c r="AO44" s="2">
        <f t="shared" si="13"/>
        <v>1.5</v>
      </c>
      <c r="AQ44" s="38">
        <f t="shared" si="16"/>
        <v>1.5</v>
      </c>
      <c r="AR44" s="2">
        <v>90</v>
      </c>
      <c r="AS44" s="38">
        <f t="shared" si="7"/>
        <v>9</v>
      </c>
      <c r="AT44" s="38">
        <v>80</v>
      </c>
      <c r="AU44" s="38">
        <f t="shared" si="15"/>
        <v>20</v>
      </c>
      <c r="AV44" s="38">
        <v>95</v>
      </c>
      <c r="AW44" s="38">
        <f>AV44*0.2</f>
        <v>19</v>
      </c>
      <c r="AX44" s="38">
        <v>33</v>
      </c>
      <c r="AZ44" s="38">
        <f>AX44+AY44</f>
        <v>33</v>
      </c>
      <c r="BA44" s="38">
        <f>AZ44*0.45</f>
        <v>14.85</v>
      </c>
      <c r="BB44" s="2">
        <f t="shared" si="14"/>
        <v>64.349999999999994</v>
      </c>
      <c r="BC44" s="2">
        <v>7</v>
      </c>
    </row>
    <row r="45" spans="1:55">
      <c r="A45" s="2">
        <v>30</v>
      </c>
      <c r="B45" t="s">
        <v>39</v>
      </c>
      <c r="C45" t="s">
        <v>40</v>
      </c>
      <c r="D45" t="s">
        <v>41</v>
      </c>
      <c r="E45" s="2"/>
      <c r="F45" s="2">
        <v>1</v>
      </c>
      <c r="G45" s="46">
        <v>0.5</v>
      </c>
      <c r="H45" s="46"/>
      <c r="I45" s="47"/>
      <c r="J45" s="47"/>
      <c r="K45" s="46">
        <v>1</v>
      </c>
      <c r="L45" s="47"/>
      <c r="M45" s="47"/>
      <c r="N45" s="46">
        <v>1</v>
      </c>
      <c r="O45" s="47">
        <v>1</v>
      </c>
      <c r="P45" s="47"/>
      <c r="Q45" s="47">
        <v>1</v>
      </c>
      <c r="R45" s="47"/>
      <c r="S45" s="47"/>
      <c r="T45" s="46">
        <v>1</v>
      </c>
      <c r="U45" s="44">
        <v>1</v>
      </c>
      <c r="V45" s="47">
        <v>0.5</v>
      </c>
      <c r="W45" s="46">
        <v>1</v>
      </c>
      <c r="X45" s="46">
        <v>1</v>
      </c>
      <c r="Y45" s="47">
        <v>1</v>
      </c>
      <c r="Z45" s="46">
        <v>1</v>
      </c>
      <c r="AA45" s="47">
        <v>1</v>
      </c>
      <c r="AB45" s="47">
        <v>1</v>
      </c>
      <c r="AC45" s="47"/>
      <c r="AD45" s="46">
        <v>1</v>
      </c>
      <c r="AE45" s="47">
        <v>1</v>
      </c>
      <c r="AF45" s="46"/>
      <c r="AG45" s="47">
        <v>0.5</v>
      </c>
      <c r="AH45" s="47">
        <v>1</v>
      </c>
      <c r="AI45" s="46"/>
      <c r="AJ45" s="46"/>
      <c r="AK45" s="47">
        <v>1</v>
      </c>
      <c r="AL45" s="46"/>
      <c r="AM45" s="45">
        <f t="shared" si="11"/>
        <v>8</v>
      </c>
      <c r="AN45" s="46">
        <f t="shared" si="12"/>
        <v>8</v>
      </c>
      <c r="AO45" s="2">
        <f t="shared" si="13"/>
        <v>1.5</v>
      </c>
      <c r="AP45" s="2">
        <v>5</v>
      </c>
      <c r="AQ45" s="38">
        <f t="shared" si="16"/>
        <v>6.5</v>
      </c>
      <c r="AR45" s="2">
        <v>80</v>
      </c>
      <c r="AS45" s="38">
        <f t="shared" si="7"/>
        <v>8</v>
      </c>
      <c r="AT45" s="38">
        <v>62</v>
      </c>
      <c r="AU45" s="38">
        <f t="shared" si="15"/>
        <v>15.5</v>
      </c>
      <c r="AV45" s="38">
        <v>93</v>
      </c>
      <c r="AW45" s="38">
        <f>AV45*0.2</f>
        <v>18.600000000000001</v>
      </c>
      <c r="AX45" s="38">
        <v>30</v>
      </c>
      <c r="AY45" s="38">
        <v>20</v>
      </c>
      <c r="AZ45" s="38">
        <f>AX45+AY45</f>
        <v>50</v>
      </c>
      <c r="BA45" s="38">
        <f>AZ45*0.45</f>
        <v>22.5</v>
      </c>
      <c r="BB45" s="2">
        <f t="shared" si="14"/>
        <v>71.099999999999994</v>
      </c>
      <c r="BC45" s="2">
        <v>7</v>
      </c>
    </row>
    <row r="46" spans="1:55">
      <c r="A46" s="2">
        <v>31</v>
      </c>
      <c r="B46" t="s">
        <v>39</v>
      </c>
      <c r="C46" t="s">
        <v>92</v>
      </c>
      <c r="D46" t="s">
        <v>93</v>
      </c>
      <c r="E46" s="2">
        <v>1</v>
      </c>
      <c r="F46" s="2">
        <v>1</v>
      </c>
      <c r="G46" s="46">
        <v>0.5</v>
      </c>
      <c r="H46" s="46">
        <v>1</v>
      </c>
      <c r="I46" s="47">
        <v>1</v>
      </c>
      <c r="J46" s="47"/>
      <c r="K46" s="46">
        <v>1</v>
      </c>
      <c r="L46" s="47">
        <v>1</v>
      </c>
      <c r="M46" s="47">
        <v>0.5</v>
      </c>
      <c r="N46" s="46">
        <v>1</v>
      </c>
      <c r="O46" s="47">
        <v>1</v>
      </c>
      <c r="P46" s="47">
        <v>0.5</v>
      </c>
      <c r="Q46" s="47">
        <v>1</v>
      </c>
      <c r="R46" s="47">
        <v>1</v>
      </c>
      <c r="S46" s="47"/>
      <c r="T46" s="46">
        <v>1</v>
      </c>
      <c r="U46" s="44" t="s">
        <v>169</v>
      </c>
      <c r="V46" s="47"/>
      <c r="W46" s="46">
        <v>1</v>
      </c>
      <c r="X46" s="46">
        <v>1</v>
      </c>
      <c r="Y46" s="47">
        <v>1</v>
      </c>
      <c r="Z46" s="46"/>
      <c r="AA46" s="47">
        <v>1</v>
      </c>
      <c r="AB46" s="47">
        <v>1</v>
      </c>
      <c r="AC46" s="47"/>
      <c r="AD46" s="46">
        <v>1</v>
      </c>
      <c r="AE46" s="47">
        <v>1</v>
      </c>
      <c r="AF46" s="46"/>
      <c r="AG46" s="47">
        <v>0.5</v>
      </c>
      <c r="AH46" s="47"/>
      <c r="AI46" s="46">
        <v>1</v>
      </c>
      <c r="AJ46" s="46"/>
      <c r="AK46" s="47">
        <v>1</v>
      </c>
      <c r="AL46" s="46"/>
      <c r="AM46" s="45">
        <f t="shared" si="11"/>
        <v>10</v>
      </c>
      <c r="AN46" s="46">
        <f t="shared" si="12"/>
        <v>8</v>
      </c>
      <c r="AO46" s="2">
        <f t="shared" si="13"/>
        <v>2</v>
      </c>
      <c r="AP46" s="2">
        <v>5</v>
      </c>
      <c r="AQ46" s="38">
        <f t="shared" si="16"/>
        <v>7</v>
      </c>
      <c r="AR46" s="2">
        <v>97</v>
      </c>
      <c r="AS46" s="38">
        <f t="shared" si="7"/>
        <v>9.7000000000000011</v>
      </c>
      <c r="AT46" s="38">
        <v>78</v>
      </c>
      <c r="AU46" s="38">
        <f t="shared" si="15"/>
        <v>19.5</v>
      </c>
      <c r="AV46" s="38">
        <v>86</v>
      </c>
      <c r="AW46" s="38">
        <f>AV46*0.2</f>
        <v>17.2</v>
      </c>
      <c r="AX46" s="38">
        <v>30</v>
      </c>
      <c r="AZ46" s="38">
        <f>AX46+AY46</f>
        <v>30</v>
      </c>
      <c r="BA46" s="38">
        <f>AZ46*0.45</f>
        <v>13.5</v>
      </c>
      <c r="BB46" s="2">
        <f t="shared" si="14"/>
        <v>66.900000000000006</v>
      </c>
      <c r="BC46" s="2">
        <v>7</v>
      </c>
    </row>
    <row r="47" spans="1:55" hidden="1">
      <c r="B47" s="11" t="s">
        <v>71</v>
      </c>
      <c r="C47" s="11" t="s">
        <v>146</v>
      </c>
      <c r="D47" s="11" t="s">
        <v>147</v>
      </c>
      <c r="E47" s="12"/>
      <c r="F47" s="12">
        <v>1</v>
      </c>
      <c r="G47" s="47">
        <v>0.5</v>
      </c>
      <c r="H47" s="47"/>
      <c r="I47" s="47">
        <v>1</v>
      </c>
      <c r="J47" s="47"/>
      <c r="K47" s="47"/>
      <c r="L47" s="47"/>
      <c r="M47" s="47"/>
      <c r="N47" s="46"/>
      <c r="O47" s="47"/>
      <c r="P47" s="47"/>
      <c r="Q47" s="47"/>
      <c r="R47" s="47"/>
      <c r="S47" s="47"/>
      <c r="T47" s="46"/>
      <c r="U47" s="44"/>
      <c r="V47" s="47"/>
      <c r="W47" s="46"/>
      <c r="X47" s="46"/>
      <c r="Y47" s="47"/>
      <c r="Z47" s="46"/>
      <c r="AA47" s="47"/>
      <c r="AB47" s="47"/>
      <c r="AC47" s="47"/>
      <c r="AD47" s="46"/>
      <c r="AE47" s="47"/>
      <c r="AF47" s="46"/>
      <c r="AG47" s="47"/>
      <c r="AH47" s="47"/>
      <c r="AI47" s="46"/>
      <c r="AJ47" s="46"/>
      <c r="AK47" s="47"/>
      <c r="AL47" s="46"/>
      <c r="AM47" s="45">
        <f t="shared" si="11"/>
        <v>1</v>
      </c>
      <c r="AN47" s="46">
        <f t="shared" si="12"/>
        <v>0</v>
      </c>
      <c r="AO47" s="2">
        <f t="shared" si="13"/>
        <v>0.5</v>
      </c>
      <c r="AQ47" s="38">
        <f t="shared" si="16"/>
        <v>0.5</v>
      </c>
      <c r="BB47" s="2">
        <f t="shared" si="14"/>
        <v>0.5</v>
      </c>
    </row>
    <row r="48" spans="1:55" hidden="1">
      <c r="B48" s="11" t="s">
        <v>112</v>
      </c>
      <c r="C48" s="11" t="s">
        <v>113</v>
      </c>
      <c r="D48" s="11" t="s">
        <v>118</v>
      </c>
      <c r="E48" s="12">
        <v>1</v>
      </c>
      <c r="F48" s="13"/>
      <c r="G48" s="47"/>
      <c r="H48" s="47">
        <v>1</v>
      </c>
      <c r="I48" s="47">
        <v>1</v>
      </c>
      <c r="J48" s="47"/>
      <c r="K48" s="47">
        <v>1</v>
      </c>
      <c r="L48" s="47">
        <v>1</v>
      </c>
      <c r="M48" s="47"/>
      <c r="N48" s="48"/>
      <c r="O48" s="47">
        <v>1</v>
      </c>
      <c r="P48" s="47"/>
      <c r="Q48" s="47">
        <v>1</v>
      </c>
      <c r="R48" s="47">
        <v>1</v>
      </c>
      <c r="S48" s="47"/>
      <c r="T48" s="47">
        <v>1</v>
      </c>
      <c r="U48" s="44">
        <v>1</v>
      </c>
      <c r="V48" s="47"/>
      <c r="W48" s="47">
        <v>1</v>
      </c>
      <c r="X48" s="47">
        <v>1</v>
      </c>
      <c r="Y48" s="47">
        <v>1</v>
      </c>
      <c r="Z48" s="46">
        <v>1</v>
      </c>
      <c r="AA48" s="47">
        <v>1</v>
      </c>
      <c r="AB48" s="47">
        <v>1</v>
      </c>
      <c r="AC48" s="47"/>
      <c r="AD48" s="46">
        <v>1</v>
      </c>
      <c r="AE48" s="47">
        <v>1</v>
      </c>
      <c r="AF48" s="48">
        <v>1</v>
      </c>
      <c r="AG48" s="47"/>
      <c r="AH48" s="47">
        <v>1</v>
      </c>
      <c r="AI48" s="46">
        <v>1</v>
      </c>
      <c r="AJ48" s="46">
        <v>0.5</v>
      </c>
      <c r="AK48" s="47">
        <v>1</v>
      </c>
      <c r="AL48" s="46"/>
      <c r="AM48" s="45">
        <f t="shared" si="11"/>
        <v>11</v>
      </c>
      <c r="AN48" s="46">
        <f t="shared" si="12"/>
        <v>9</v>
      </c>
      <c r="AO48" s="2">
        <f t="shared" si="13"/>
        <v>0.5</v>
      </c>
      <c r="AQ48" s="38">
        <f t="shared" si="16"/>
        <v>0.5</v>
      </c>
      <c r="AR48" s="13">
        <v>100</v>
      </c>
      <c r="AS48" s="37">
        <f t="shared" ref="AS48:AS63" si="17">AR48*0.1</f>
        <v>10</v>
      </c>
      <c r="AT48" s="38">
        <v>94</v>
      </c>
      <c r="AU48" s="38">
        <f t="shared" ref="AU48:AU54" si="18">AT48*0.25</f>
        <v>23.5</v>
      </c>
      <c r="BB48" s="2">
        <f t="shared" si="14"/>
        <v>34</v>
      </c>
    </row>
    <row r="49" spans="1:55">
      <c r="A49" s="2">
        <v>32</v>
      </c>
      <c r="B49" s="11" t="s">
        <v>120</v>
      </c>
      <c r="C49" s="11" t="s">
        <v>63</v>
      </c>
      <c r="D49" s="11" t="s">
        <v>121</v>
      </c>
      <c r="E49" s="12">
        <v>1</v>
      </c>
      <c r="F49" s="13">
        <v>1</v>
      </c>
      <c r="G49" s="47">
        <v>0.5</v>
      </c>
      <c r="H49" s="47">
        <v>1</v>
      </c>
      <c r="I49" s="47">
        <v>1</v>
      </c>
      <c r="J49" s="47">
        <v>0.5</v>
      </c>
      <c r="K49" s="47">
        <v>1</v>
      </c>
      <c r="L49" s="47">
        <v>1</v>
      </c>
      <c r="M49" s="47"/>
      <c r="N49" s="46">
        <v>1</v>
      </c>
      <c r="O49" s="47">
        <v>1</v>
      </c>
      <c r="P49" s="47">
        <v>0.5</v>
      </c>
      <c r="Q49" s="47">
        <v>1</v>
      </c>
      <c r="R49" s="47">
        <v>1</v>
      </c>
      <c r="S49" s="47">
        <v>0.5</v>
      </c>
      <c r="T49" s="46">
        <v>1</v>
      </c>
      <c r="U49" s="44">
        <v>1</v>
      </c>
      <c r="V49" s="47">
        <v>0.5</v>
      </c>
      <c r="W49" s="46">
        <v>1</v>
      </c>
      <c r="X49" s="46">
        <v>1</v>
      </c>
      <c r="Y49" s="47">
        <v>1</v>
      </c>
      <c r="Z49" s="46"/>
      <c r="AA49" s="47">
        <v>1</v>
      </c>
      <c r="AB49" s="47">
        <v>1</v>
      </c>
      <c r="AC49" s="47"/>
      <c r="AD49" s="46">
        <v>1</v>
      </c>
      <c r="AE49" s="47">
        <v>1</v>
      </c>
      <c r="AF49" s="46">
        <v>1</v>
      </c>
      <c r="AG49" s="47">
        <v>0.5</v>
      </c>
      <c r="AH49" s="47">
        <v>1</v>
      </c>
      <c r="AI49" s="46">
        <v>1</v>
      </c>
      <c r="AJ49" s="46"/>
      <c r="AK49" s="47">
        <v>1</v>
      </c>
      <c r="AL49" s="46"/>
      <c r="AM49" s="45">
        <f t="shared" si="11"/>
        <v>11</v>
      </c>
      <c r="AN49" s="46">
        <f t="shared" si="12"/>
        <v>9</v>
      </c>
      <c r="AO49" s="2">
        <f t="shared" si="13"/>
        <v>3</v>
      </c>
      <c r="AP49" s="2">
        <v>5</v>
      </c>
      <c r="AQ49" s="38">
        <f t="shared" si="16"/>
        <v>8</v>
      </c>
      <c r="AR49" s="2">
        <v>100</v>
      </c>
      <c r="AS49" s="38">
        <f t="shared" si="17"/>
        <v>10</v>
      </c>
      <c r="AT49" s="38">
        <v>20</v>
      </c>
      <c r="AU49" s="38">
        <f t="shared" si="18"/>
        <v>5</v>
      </c>
      <c r="AV49" s="38">
        <v>94</v>
      </c>
      <c r="AW49" s="38">
        <f>AV49*0.2</f>
        <v>18.8</v>
      </c>
      <c r="AX49" s="38">
        <v>20</v>
      </c>
      <c r="AY49" s="38">
        <v>22</v>
      </c>
      <c r="AZ49" s="38">
        <f>AX49+AY49</f>
        <v>42</v>
      </c>
      <c r="BA49" s="38">
        <f>AZ49*0.45</f>
        <v>18.900000000000002</v>
      </c>
      <c r="BB49" s="2">
        <f t="shared" si="14"/>
        <v>60.7</v>
      </c>
      <c r="BC49" s="2">
        <v>6</v>
      </c>
    </row>
    <row r="50" spans="1:55" hidden="1">
      <c r="B50" t="s">
        <v>45</v>
      </c>
      <c r="C50" t="s">
        <v>46</v>
      </c>
      <c r="D50" t="s">
        <v>47</v>
      </c>
      <c r="E50" s="2">
        <v>1</v>
      </c>
      <c r="F50" s="2">
        <v>1</v>
      </c>
      <c r="G50" s="46"/>
      <c r="H50" s="46">
        <v>1</v>
      </c>
      <c r="I50" s="47">
        <v>1</v>
      </c>
      <c r="J50" s="47"/>
      <c r="K50" s="46">
        <v>1</v>
      </c>
      <c r="L50" s="47">
        <v>1</v>
      </c>
      <c r="M50" s="47"/>
      <c r="N50" s="46">
        <v>1</v>
      </c>
      <c r="O50" s="47">
        <v>1</v>
      </c>
      <c r="P50" s="47"/>
      <c r="Q50" s="47">
        <v>1</v>
      </c>
      <c r="R50" s="47">
        <v>1</v>
      </c>
      <c r="S50" s="47"/>
      <c r="T50" s="46">
        <v>1</v>
      </c>
      <c r="U50" s="44">
        <v>1</v>
      </c>
      <c r="V50" s="47"/>
      <c r="W50" s="46">
        <v>1</v>
      </c>
      <c r="X50" s="46">
        <v>1</v>
      </c>
      <c r="Y50" s="47">
        <v>1</v>
      </c>
      <c r="Z50" s="46">
        <v>1</v>
      </c>
      <c r="AA50" s="47">
        <v>1</v>
      </c>
      <c r="AB50" s="47">
        <v>1</v>
      </c>
      <c r="AC50" s="47"/>
      <c r="AD50" s="46">
        <v>1</v>
      </c>
      <c r="AE50" s="47">
        <v>1</v>
      </c>
      <c r="AF50" s="46">
        <v>1</v>
      </c>
      <c r="AG50" s="47">
        <v>0.5</v>
      </c>
      <c r="AH50" s="47">
        <v>1</v>
      </c>
      <c r="AI50" s="46">
        <v>1</v>
      </c>
      <c r="AJ50" s="46"/>
      <c r="AK50" s="47">
        <v>1</v>
      </c>
      <c r="AL50" s="46"/>
      <c r="AM50" s="45">
        <f t="shared" si="11"/>
        <v>11</v>
      </c>
      <c r="AN50" s="46">
        <f t="shared" si="12"/>
        <v>10</v>
      </c>
      <c r="AO50" s="2">
        <f t="shared" si="13"/>
        <v>0.5</v>
      </c>
      <c r="AP50" s="2">
        <v>5</v>
      </c>
      <c r="AQ50" s="38">
        <f t="shared" si="16"/>
        <v>5.5</v>
      </c>
      <c r="AR50" s="2">
        <v>90</v>
      </c>
      <c r="AS50" s="38">
        <f t="shared" si="17"/>
        <v>9</v>
      </c>
      <c r="AT50" s="38">
        <v>85</v>
      </c>
      <c r="AU50" s="38">
        <f t="shared" si="18"/>
        <v>21.25</v>
      </c>
      <c r="BB50" s="2">
        <f t="shared" si="14"/>
        <v>35.75</v>
      </c>
    </row>
    <row r="51" spans="1:55" hidden="1">
      <c r="B51" t="s">
        <v>85</v>
      </c>
      <c r="C51" t="s">
        <v>16</v>
      </c>
      <c r="D51" t="s">
        <v>86</v>
      </c>
      <c r="E51" s="2">
        <v>1</v>
      </c>
      <c r="F51" s="2">
        <v>1</v>
      </c>
      <c r="G51" s="46">
        <v>0.5</v>
      </c>
      <c r="H51" s="46">
        <v>1</v>
      </c>
      <c r="I51" s="47">
        <v>1</v>
      </c>
      <c r="J51" s="47">
        <v>0.5</v>
      </c>
      <c r="K51" s="46">
        <v>1</v>
      </c>
      <c r="L51" s="47">
        <v>1</v>
      </c>
      <c r="M51" s="47">
        <v>0.5</v>
      </c>
      <c r="N51" s="46">
        <v>1</v>
      </c>
      <c r="O51" s="47">
        <v>1</v>
      </c>
      <c r="P51" s="47">
        <v>0.5</v>
      </c>
      <c r="Q51" s="47">
        <v>1</v>
      </c>
      <c r="R51" s="47"/>
      <c r="S51" s="47"/>
      <c r="T51" s="46">
        <v>1</v>
      </c>
      <c r="U51" s="44">
        <v>1</v>
      </c>
      <c r="V51" s="47">
        <v>0.5</v>
      </c>
      <c r="W51" s="46">
        <v>1</v>
      </c>
      <c r="X51" s="46">
        <v>1</v>
      </c>
      <c r="Y51" s="47">
        <v>1</v>
      </c>
      <c r="Z51" s="46"/>
      <c r="AA51" s="47">
        <v>1</v>
      </c>
      <c r="AB51" s="47">
        <v>1</v>
      </c>
      <c r="AC51" s="47"/>
      <c r="AD51" s="46">
        <v>1</v>
      </c>
      <c r="AE51" s="47">
        <v>1</v>
      </c>
      <c r="AF51" s="48">
        <v>1</v>
      </c>
      <c r="AG51" s="47">
        <v>0.5</v>
      </c>
      <c r="AH51" s="47">
        <v>1</v>
      </c>
      <c r="AI51" s="46">
        <v>1</v>
      </c>
      <c r="AJ51" s="46"/>
      <c r="AK51" s="47"/>
      <c r="AL51" s="46"/>
      <c r="AM51" s="45">
        <f t="shared" si="11"/>
        <v>9</v>
      </c>
      <c r="AN51" s="46">
        <f t="shared" si="12"/>
        <v>9</v>
      </c>
      <c r="AO51" s="2">
        <f t="shared" si="13"/>
        <v>3</v>
      </c>
      <c r="AP51" s="2">
        <v>3</v>
      </c>
      <c r="AQ51" s="38">
        <f t="shared" si="16"/>
        <v>6</v>
      </c>
      <c r="AR51" s="2">
        <v>90</v>
      </c>
      <c r="AS51" s="38">
        <f t="shared" si="17"/>
        <v>9</v>
      </c>
      <c r="AT51" s="38">
        <v>55</v>
      </c>
      <c r="AU51" s="38">
        <f t="shared" si="18"/>
        <v>13.75</v>
      </c>
      <c r="BB51" s="2">
        <f t="shared" si="14"/>
        <v>28.75</v>
      </c>
    </row>
    <row r="52" spans="1:55">
      <c r="A52" s="2">
        <v>33</v>
      </c>
      <c r="B52" s="36" t="s">
        <v>155</v>
      </c>
      <c r="C52" s="36" t="s">
        <v>81</v>
      </c>
      <c r="D52" s="36" t="s">
        <v>156</v>
      </c>
      <c r="E52" s="34"/>
      <c r="F52" s="34">
        <v>1</v>
      </c>
      <c r="G52" s="50"/>
      <c r="H52" s="51"/>
      <c r="I52" s="51">
        <v>1</v>
      </c>
      <c r="J52" s="51">
        <v>0.5</v>
      </c>
      <c r="K52" s="51">
        <v>1</v>
      </c>
      <c r="L52" s="51"/>
      <c r="M52" s="51"/>
      <c r="N52" s="52">
        <v>1</v>
      </c>
      <c r="O52" s="51">
        <v>1</v>
      </c>
      <c r="P52" s="51"/>
      <c r="Q52" s="51">
        <v>1</v>
      </c>
      <c r="R52" s="51">
        <v>1</v>
      </c>
      <c r="S52" s="51">
        <v>0.5</v>
      </c>
      <c r="T52" s="53">
        <v>1</v>
      </c>
      <c r="U52" s="71">
        <v>1</v>
      </c>
      <c r="V52" s="51"/>
      <c r="W52" s="53"/>
      <c r="X52" s="53">
        <v>1</v>
      </c>
      <c r="Y52" s="51">
        <v>1</v>
      </c>
      <c r="Z52" s="53">
        <v>1</v>
      </c>
      <c r="AA52" s="51">
        <v>1</v>
      </c>
      <c r="AB52" s="51"/>
      <c r="AC52" s="51"/>
      <c r="AD52" s="53">
        <v>1</v>
      </c>
      <c r="AE52" s="51">
        <v>1</v>
      </c>
      <c r="AF52" s="53">
        <v>1</v>
      </c>
      <c r="AG52" s="51">
        <v>0.5</v>
      </c>
      <c r="AH52" s="51">
        <v>1</v>
      </c>
      <c r="AI52" s="52">
        <v>1</v>
      </c>
      <c r="AJ52" s="53"/>
      <c r="AK52" s="51">
        <v>1</v>
      </c>
      <c r="AL52" s="53"/>
      <c r="AM52" s="54">
        <f t="shared" si="11"/>
        <v>9</v>
      </c>
      <c r="AN52" s="53">
        <f t="shared" si="12"/>
        <v>9</v>
      </c>
      <c r="AO52" s="38">
        <f t="shared" si="13"/>
        <v>1.5</v>
      </c>
      <c r="AP52" s="38">
        <v>5</v>
      </c>
      <c r="AQ52" s="38">
        <f t="shared" si="16"/>
        <v>6.5</v>
      </c>
      <c r="AR52" s="38">
        <v>82</v>
      </c>
      <c r="AS52" s="38">
        <f t="shared" si="17"/>
        <v>8.2000000000000011</v>
      </c>
      <c r="AT52" s="38">
        <v>30</v>
      </c>
      <c r="AU52" s="38">
        <f t="shared" si="18"/>
        <v>7.5</v>
      </c>
      <c r="AV52" s="38">
        <v>92</v>
      </c>
      <c r="AW52" s="38">
        <f t="shared" ref="AW52:AW57" si="19">AV52*0.2</f>
        <v>18.400000000000002</v>
      </c>
      <c r="AX52" s="38">
        <v>40</v>
      </c>
      <c r="AZ52" s="38">
        <f t="shared" ref="AZ52:AZ57" si="20">AX52+AY52</f>
        <v>40</v>
      </c>
      <c r="BA52" s="38">
        <f t="shared" ref="BA52:BA57" si="21">AZ52*0.45</f>
        <v>18</v>
      </c>
      <c r="BB52" s="38">
        <f t="shared" si="14"/>
        <v>58.600000000000009</v>
      </c>
      <c r="BC52" s="38">
        <v>6</v>
      </c>
    </row>
    <row r="53" spans="1:55">
      <c r="A53" s="2">
        <v>34</v>
      </c>
      <c r="B53" s="11" t="s">
        <v>127</v>
      </c>
      <c r="C53" s="11" t="s">
        <v>128</v>
      </c>
      <c r="D53" s="11" t="s">
        <v>129</v>
      </c>
      <c r="E53" s="12">
        <v>1</v>
      </c>
      <c r="F53" s="13"/>
      <c r="G53" s="47"/>
      <c r="H53" s="47">
        <v>1</v>
      </c>
      <c r="I53" s="47"/>
      <c r="J53" s="47"/>
      <c r="K53" s="47">
        <v>1</v>
      </c>
      <c r="L53" s="47"/>
      <c r="M53" s="47"/>
      <c r="N53" s="46">
        <v>1</v>
      </c>
      <c r="O53" s="47">
        <v>1</v>
      </c>
      <c r="P53" s="47"/>
      <c r="Q53" s="47">
        <v>1</v>
      </c>
      <c r="R53" s="47">
        <v>1</v>
      </c>
      <c r="S53" s="47"/>
      <c r="T53" s="46"/>
      <c r="U53" s="44">
        <v>1</v>
      </c>
      <c r="V53" s="47">
        <v>0.5</v>
      </c>
      <c r="W53" s="46">
        <v>1</v>
      </c>
      <c r="X53" s="46"/>
      <c r="Y53" s="47">
        <v>1</v>
      </c>
      <c r="Z53" s="46">
        <v>1</v>
      </c>
      <c r="AA53" s="47">
        <v>1</v>
      </c>
      <c r="AB53" s="47">
        <v>1</v>
      </c>
      <c r="AC53" s="47"/>
      <c r="AD53" s="46">
        <v>1</v>
      </c>
      <c r="AE53" s="47"/>
      <c r="AF53" s="46">
        <v>1</v>
      </c>
      <c r="AG53" s="47"/>
      <c r="AH53" s="47"/>
      <c r="AI53" s="46">
        <v>1</v>
      </c>
      <c r="AJ53" s="46"/>
      <c r="AK53" s="47">
        <v>1</v>
      </c>
      <c r="AL53" s="46"/>
      <c r="AM53" s="45">
        <f t="shared" si="11"/>
        <v>7</v>
      </c>
      <c r="AN53" s="46">
        <f t="shared" si="12"/>
        <v>8</v>
      </c>
      <c r="AO53" s="2">
        <f t="shared" si="13"/>
        <v>0.5</v>
      </c>
      <c r="AQ53" s="38">
        <f t="shared" si="16"/>
        <v>0.5</v>
      </c>
      <c r="AR53" s="2">
        <v>92</v>
      </c>
      <c r="AS53" s="38">
        <f t="shared" si="17"/>
        <v>9.2000000000000011</v>
      </c>
      <c r="AT53" s="38">
        <v>54</v>
      </c>
      <c r="AU53" s="38">
        <f t="shared" si="18"/>
        <v>13.5</v>
      </c>
      <c r="AV53" s="38">
        <v>94</v>
      </c>
      <c r="AW53" s="38">
        <f t="shared" si="19"/>
        <v>18.8</v>
      </c>
      <c r="AX53" s="38">
        <v>21</v>
      </c>
      <c r="AY53" s="38">
        <v>21.2</v>
      </c>
      <c r="AZ53" s="38">
        <f t="shared" si="20"/>
        <v>42.2</v>
      </c>
      <c r="BA53" s="38">
        <f t="shared" si="21"/>
        <v>18.990000000000002</v>
      </c>
      <c r="BB53" s="2">
        <f t="shared" si="14"/>
        <v>60.99</v>
      </c>
      <c r="BC53" s="2">
        <v>6</v>
      </c>
    </row>
    <row r="54" spans="1:55">
      <c r="A54" s="2">
        <v>35</v>
      </c>
      <c r="B54" s="11" t="s">
        <v>125</v>
      </c>
      <c r="C54" s="11" t="s">
        <v>26</v>
      </c>
      <c r="D54" s="11" t="s">
        <v>126</v>
      </c>
      <c r="E54" s="12">
        <v>1</v>
      </c>
      <c r="F54" s="13">
        <v>1</v>
      </c>
      <c r="G54" s="47"/>
      <c r="H54" s="47">
        <v>1</v>
      </c>
      <c r="I54" s="47">
        <v>1</v>
      </c>
      <c r="J54" s="47"/>
      <c r="K54" s="47"/>
      <c r="L54" s="47">
        <v>1</v>
      </c>
      <c r="M54" s="47"/>
      <c r="N54" s="46">
        <v>1</v>
      </c>
      <c r="O54" s="47">
        <v>1</v>
      </c>
      <c r="P54" s="47"/>
      <c r="Q54" s="47">
        <v>1</v>
      </c>
      <c r="R54" s="47">
        <v>1</v>
      </c>
      <c r="S54" s="47"/>
      <c r="T54" s="46">
        <v>1</v>
      </c>
      <c r="U54" s="44">
        <v>1</v>
      </c>
      <c r="V54" s="47">
        <v>0.5</v>
      </c>
      <c r="W54" s="46"/>
      <c r="X54" s="46"/>
      <c r="Y54" s="47"/>
      <c r="Z54" s="46"/>
      <c r="AA54" s="47">
        <v>1</v>
      </c>
      <c r="AB54" s="47">
        <v>1</v>
      </c>
      <c r="AC54" s="47"/>
      <c r="AD54" s="46">
        <v>1</v>
      </c>
      <c r="AE54" s="47">
        <v>1</v>
      </c>
      <c r="AF54" s="46">
        <v>1</v>
      </c>
      <c r="AG54" s="47"/>
      <c r="AH54" s="47">
        <v>1</v>
      </c>
      <c r="AI54" s="46">
        <v>1</v>
      </c>
      <c r="AJ54" s="46"/>
      <c r="AK54" s="47"/>
      <c r="AL54" s="46"/>
      <c r="AM54" s="45">
        <f t="shared" si="11"/>
        <v>9</v>
      </c>
      <c r="AN54" s="46">
        <f t="shared" si="12"/>
        <v>6</v>
      </c>
      <c r="AO54" s="2">
        <f t="shared" si="13"/>
        <v>0.5</v>
      </c>
      <c r="AP54" s="2">
        <v>5</v>
      </c>
      <c r="AQ54" s="38">
        <f t="shared" si="16"/>
        <v>5.5</v>
      </c>
      <c r="AR54" s="2">
        <v>97</v>
      </c>
      <c r="AS54" s="38">
        <f t="shared" si="17"/>
        <v>9.7000000000000011</v>
      </c>
      <c r="AT54" s="38">
        <v>58</v>
      </c>
      <c r="AU54" s="38">
        <f t="shared" si="18"/>
        <v>14.5</v>
      </c>
      <c r="AV54" s="38">
        <v>82</v>
      </c>
      <c r="AW54" s="38">
        <f t="shared" si="19"/>
        <v>16.400000000000002</v>
      </c>
      <c r="AX54" s="38">
        <v>31</v>
      </c>
      <c r="AZ54" s="38">
        <f t="shared" si="20"/>
        <v>31</v>
      </c>
      <c r="BA54" s="38">
        <f t="shared" si="21"/>
        <v>13.950000000000001</v>
      </c>
      <c r="BB54" s="2">
        <f t="shared" si="14"/>
        <v>60.050000000000011</v>
      </c>
      <c r="BC54" s="2">
        <v>6</v>
      </c>
    </row>
    <row r="55" spans="1:55">
      <c r="A55" s="2">
        <v>36</v>
      </c>
      <c r="B55" s="11" t="s">
        <v>136</v>
      </c>
      <c r="C55" s="11" t="s">
        <v>13</v>
      </c>
      <c r="D55" s="11" t="s">
        <v>137</v>
      </c>
      <c r="E55" s="12">
        <v>1</v>
      </c>
      <c r="F55" s="13">
        <v>1</v>
      </c>
      <c r="G55" s="47"/>
      <c r="H55" s="47">
        <v>1</v>
      </c>
      <c r="I55" s="47">
        <v>1</v>
      </c>
      <c r="J55" s="47"/>
      <c r="K55" s="47">
        <v>1</v>
      </c>
      <c r="L55" s="47">
        <v>1</v>
      </c>
      <c r="M55" s="47"/>
      <c r="N55" s="46">
        <v>1</v>
      </c>
      <c r="O55" s="47"/>
      <c r="P55" s="47"/>
      <c r="Q55" s="47">
        <v>1</v>
      </c>
      <c r="R55" s="47">
        <v>1</v>
      </c>
      <c r="S55" s="47"/>
      <c r="T55" s="46">
        <v>1</v>
      </c>
      <c r="U55" s="44">
        <v>1</v>
      </c>
      <c r="V55" s="47"/>
      <c r="W55" s="46">
        <v>1</v>
      </c>
      <c r="X55" s="46">
        <v>1</v>
      </c>
      <c r="Y55" s="47">
        <v>1</v>
      </c>
      <c r="Z55" s="46">
        <v>1</v>
      </c>
      <c r="AA55" s="47"/>
      <c r="AB55" s="47">
        <v>1</v>
      </c>
      <c r="AC55" s="47"/>
      <c r="AD55" s="46">
        <v>1</v>
      </c>
      <c r="AE55" s="47">
        <v>1</v>
      </c>
      <c r="AF55" s="46"/>
      <c r="AG55" s="47">
        <v>0.5</v>
      </c>
      <c r="AH55" s="47">
        <v>1</v>
      </c>
      <c r="AI55" s="46">
        <v>1</v>
      </c>
      <c r="AJ55" s="46"/>
      <c r="AK55" s="47">
        <v>1</v>
      </c>
      <c r="AL55" s="46"/>
      <c r="AM55" s="45">
        <f t="shared" si="11"/>
        <v>9</v>
      </c>
      <c r="AN55" s="46">
        <f t="shared" si="12"/>
        <v>9</v>
      </c>
      <c r="AO55" s="2">
        <f t="shared" si="13"/>
        <v>0.5</v>
      </c>
      <c r="AQ55" s="38">
        <f t="shared" si="16"/>
        <v>0.5</v>
      </c>
      <c r="AR55" s="2">
        <v>99</v>
      </c>
      <c r="AS55" s="38">
        <f t="shared" si="17"/>
        <v>9.9</v>
      </c>
      <c r="AV55" s="38">
        <v>93</v>
      </c>
      <c r="AW55" s="38">
        <f t="shared" si="19"/>
        <v>18.600000000000001</v>
      </c>
      <c r="AX55" s="38">
        <v>41</v>
      </c>
      <c r="AY55" s="38">
        <v>32</v>
      </c>
      <c r="AZ55" s="38">
        <f t="shared" si="20"/>
        <v>73</v>
      </c>
      <c r="BA55" s="38">
        <f t="shared" si="21"/>
        <v>32.85</v>
      </c>
      <c r="BB55" s="2">
        <f t="shared" si="14"/>
        <v>61.85</v>
      </c>
      <c r="BC55" s="2">
        <v>6</v>
      </c>
    </row>
    <row r="56" spans="1:55">
      <c r="A56" s="2">
        <v>37</v>
      </c>
      <c r="B56" t="s">
        <v>110</v>
      </c>
      <c r="C56" t="s">
        <v>92</v>
      </c>
      <c r="D56" t="s">
        <v>111</v>
      </c>
      <c r="E56" s="2">
        <v>1</v>
      </c>
      <c r="F56" s="2">
        <v>1</v>
      </c>
      <c r="G56" s="46"/>
      <c r="H56" s="46"/>
      <c r="I56" s="47">
        <v>1</v>
      </c>
      <c r="J56" s="47"/>
      <c r="K56" s="46">
        <v>1</v>
      </c>
      <c r="L56" s="47">
        <v>1</v>
      </c>
      <c r="M56" s="47"/>
      <c r="N56" s="46">
        <v>1</v>
      </c>
      <c r="O56" s="47"/>
      <c r="P56" s="47"/>
      <c r="Q56" s="47"/>
      <c r="R56" s="47">
        <v>1</v>
      </c>
      <c r="S56" s="47"/>
      <c r="T56" s="46">
        <v>1</v>
      </c>
      <c r="U56" s="44">
        <v>1</v>
      </c>
      <c r="V56" s="47"/>
      <c r="W56" s="46">
        <v>1</v>
      </c>
      <c r="X56" s="46">
        <v>1</v>
      </c>
      <c r="Y56" s="47">
        <v>1</v>
      </c>
      <c r="Z56" s="46"/>
      <c r="AA56" s="47">
        <v>1</v>
      </c>
      <c r="AB56" s="47">
        <v>1</v>
      </c>
      <c r="AC56" s="47"/>
      <c r="AD56" s="46">
        <v>1</v>
      </c>
      <c r="AE56" s="47">
        <v>1</v>
      </c>
      <c r="AF56" s="46">
        <v>1</v>
      </c>
      <c r="AG56" s="47">
        <v>0.5</v>
      </c>
      <c r="AH56" s="47">
        <v>1</v>
      </c>
      <c r="AI56" s="46">
        <v>1</v>
      </c>
      <c r="AJ56" s="46"/>
      <c r="AK56" s="47"/>
      <c r="AL56" s="46"/>
      <c r="AM56" s="45">
        <f t="shared" si="11"/>
        <v>9</v>
      </c>
      <c r="AN56" s="46">
        <f t="shared" si="12"/>
        <v>8</v>
      </c>
      <c r="AO56" s="2">
        <f t="shared" si="13"/>
        <v>0.5</v>
      </c>
      <c r="AQ56" s="38">
        <f t="shared" si="16"/>
        <v>0.5</v>
      </c>
      <c r="AR56" s="2">
        <v>80</v>
      </c>
      <c r="AS56" s="38">
        <f t="shared" si="17"/>
        <v>8</v>
      </c>
      <c r="AT56" s="38">
        <v>58</v>
      </c>
      <c r="AU56" s="38">
        <f>AT56*0.25</f>
        <v>14.5</v>
      </c>
      <c r="AV56" s="38">
        <v>93</v>
      </c>
      <c r="AW56" s="38">
        <f t="shared" si="19"/>
        <v>18.600000000000001</v>
      </c>
      <c r="AX56" s="38">
        <v>44</v>
      </c>
      <c r="AZ56" s="38">
        <f t="shared" si="20"/>
        <v>44</v>
      </c>
      <c r="BA56" s="38">
        <f t="shared" si="21"/>
        <v>19.8</v>
      </c>
      <c r="BB56" s="2">
        <f t="shared" si="14"/>
        <v>61.400000000000006</v>
      </c>
      <c r="BC56" s="2">
        <v>6</v>
      </c>
    </row>
    <row r="57" spans="1:55">
      <c r="A57" s="2">
        <v>38</v>
      </c>
      <c r="B57" s="11" t="s">
        <v>116</v>
      </c>
      <c r="C57" s="11" t="s">
        <v>117</v>
      </c>
      <c r="D57" s="11" t="s">
        <v>178</v>
      </c>
      <c r="E57" s="12">
        <v>1</v>
      </c>
      <c r="F57" s="13"/>
      <c r="G57" s="47"/>
      <c r="H57" s="47">
        <v>1</v>
      </c>
      <c r="I57" s="47">
        <v>1</v>
      </c>
      <c r="J57" s="47"/>
      <c r="K57" s="47"/>
      <c r="L57" s="47"/>
      <c r="M57" s="47"/>
      <c r="N57" s="46">
        <v>1</v>
      </c>
      <c r="O57" s="47">
        <v>1</v>
      </c>
      <c r="P57" s="47"/>
      <c r="Q57" s="47">
        <v>1</v>
      </c>
      <c r="R57" s="47"/>
      <c r="S57" s="47"/>
      <c r="T57" s="46">
        <v>1</v>
      </c>
      <c r="U57" s="44">
        <v>1</v>
      </c>
      <c r="V57" s="47">
        <v>0.5</v>
      </c>
      <c r="W57" s="46">
        <v>1</v>
      </c>
      <c r="X57" s="46">
        <v>1</v>
      </c>
      <c r="Y57" s="47">
        <v>1</v>
      </c>
      <c r="Z57" s="46">
        <v>1</v>
      </c>
      <c r="AA57" s="47">
        <v>1</v>
      </c>
      <c r="AB57" s="47"/>
      <c r="AC57" s="47"/>
      <c r="AD57" s="46"/>
      <c r="AE57" s="47">
        <v>1</v>
      </c>
      <c r="AF57" s="46">
        <v>1</v>
      </c>
      <c r="AG57" s="47"/>
      <c r="AH57" s="47">
        <v>1</v>
      </c>
      <c r="AI57" s="46">
        <v>1</v>
      </c>
      <c r="AJ57" s="46">
        <v>0.5</v>
      </c>
      <c r="AK57" s="47">
        <v>1</v>
      </c>
      <c r="AL57" s="46">
        <v>0.5</v>
      </c>
      <c r="AM57" s="45">
        <f t="shared" si="11"/>
        <v>8</v>
      </c>
      <c r="AN57" s="46">
        <f t="shared" si="12"/>
        <v>8</v>
      </c>
      <c r="AO57" s="38">
        <f t="shared" si="13"/>
        <v>1.5</v>
      </c>
      <c r="AQ57" s="38">
        <f t="shared" si="16"/>
        <v>1.5</v>
      </c>
      <c r="AR57" s="2">
        <v>100</v>
      </c>
      <c r="AS57" s="38">
        <f t="shared" si="17"/>
        <v>10</v>
      </c>
      <c r="AT57" s="38">
        <v>63</v>
      </c>
      <c r="AU57" s="38">
        <f>AT57*0.25</f>
        <v>15.75</v>
      </c>
      <c r="AV57" s="38">
        <v>93</v>
      </c>
      <c r="AW57" s="38">
        <f t="shared" si="19"/>
        <v>18.600000000000001</v>
      </c>
      <c r="AX57" s="38">
        <v>36</v>
      </c>
      <c r="AZ57" s="38">
        <f t="shared" si="20"/>
        <v>36</v>
      </c>
      <c r="BA57" s="38">
        <f t="shared" si="21"/>
        <v>16.2</v>
      </c>
      <c r="BB57" s="2">
        <f t="shared" si="14"/>
        <v>62.05</v>
      </c>
      <c r="BC57" s="2">
        <v>6</v>
      </c>
    </row>
    <row r="58" spans="1:55" hidden="1">
      <c r="B58" t="s">
        <v>54</v>
      </c>
      <c r="C58" t="s">
        <v>55</v>
      </c>
      <c r="D58" t="s">
        <v>56</v>
      </c>
      <c r="E58" s="2">
        <v>1</v>
      </c>
      <c r="F58" s="2">
        <v>1</v>
      </c>
      <c r="G58" s="46">
        <v>0.5</v>
      </c>
      <c r="H58" s="46">
        <v>1</v>
      </c>
      <c r="I58" s="47">
        <v>1</v>
      </c>
      <c r="J58" s="47"/>
      <c r="K58" s="46">
        <v>1</v>
      </c>
      <c r="L58" s="47">
        <v>1</v>
      </c>
      <c r="M58" s="47">
        <v>0.5</v>
      </c>
      <c r="N58" s="46">
        <v>1</v>
      </c>
      <c r="O58" s="47">
        <v>1</v>
      </c>
      <c r="P58" s="47">
        <v>0.5</v>
      </c>
      <c r="Q58" s="47">
        <v>1</v>
      </c>
      <c r="R58" s="47">
        <v>1</v>
      </c>
      <c r="S58" s="47">
        <v>0.5</v>
      </c>
      <c r="T58" s="46">
        <v>1</v>
      </c>
      <c r="U58" s="44" t="s">
        <v>169</v>
      </c>
      <c r="V58" s="47"/>
      <c r="W58" s="46">
        <v>1</v>
      </c>
      <c r="X58" s="46">
        <v>1</v>
      </c>
      <c r="Y58" s="47"/>
      <c r="Z58" s="46">
        <v>1</v>
      </c>
      <c r="AA58" s="47">
        <v>1</v>
      </c>
      <c r="AB58" s="47">
        <v>1</v>
      </c>
      <c r="AC58" s="47">
        <v>3</v>
      </c>
      <c r="AD58" s="46">
        <v>1</v>
      </c>
      <c r="AE58" s="47">
        <v>1</v>
      </c>
      <c r="AF58" s="46">
        <v>1</v>
      </c>
      <c r="AG58" s="47">
        <v>0.5</v>
      </c>
      <c r="AH58" s="47">
        <v>1</v>
      </c>
      <c r="AI58" s="46"/>
      <c r="AJ58" s="46">
        <v>0.5</v>
      </c>
      <c r="AK58" s="47">
        <v>1</v>
      </c>
      <c r="AL58" s="46"/>
      <c r="AM58" s="45">
        <f t="shared" si="11"/>
        <v>10</v>
      </c>
      <c r="AN58" s="46">
        <f t="shared" si="12"/>
        <v>9</v>
      </c>
      <c r="AO58" s="2">
        <f t="shared" si="13"/>
        <v>6</v>
      </c>
      <c r="AP58" s="2">
        <v>5</v>
      </c>
      <c r="AQ58" s="38">
        <f t="shared" si="16"/>
        <v>11</v>
      </c>
      <c r="AR58" s="2">
        <v>100</v>
      </c>
      <c r="AS58" s="38">
        <f t="shared" si="17"/>
        <v>10</v>
      </c>
      <c r="AT58" s="38">
        <v>72</v>
      </c>
      <c r="AU58" s="38">
        <f>AT58*0.25</f>
        <v>18</v>
      </c>
      <c r="BB58" s="2">
        <f t="shared" si="14"/>
        <v>39</v>
      </c>
    </row>
    <row r="59" spans="1:55" hidden="1">
      <c r="B59" s="11" t="s">
        <v>54</v>
      </c>
      <c r="C59" s="11" t="s">
        <v>172</v>
      </c>
      <c r="D59" s="11" t="s">
        <v>173</v>
      </c>
      <c r="E59" s="12">
        <v>1</v>
      </c>
      <c r="F59" s="12">
        <v>1</v>
      </c>
      <c r="G59" s="55"/>
      <c r="H59" s="55">
        <v>1</v>
      </c>
      <c r="I59" s="55">
        <v>1</v>
      </c>
      <c r="J59" s="55"/>
      <c r="K59" s="55">
        <v>1</v>
      </c>
      <c r="L59" s="47">
        <v>1</v>
      </c>
      <c r="M59" s="47"/>
      <c r="N59" s="47"/>
      <c r="O59" s="47">
        <v>1</v>
      </c>
      <c r="P59" s="47"/>
      <c r="Q59" s="47">
        <v>1</v>
      </c>
      <c r="R59" s="47">
        <v>1</v>
      </c>
      <c r="S59" s="47"/>
      <c r="T59" s="47"/>
      <c r="U59" s="44">
        <v>1</v>
      </c>
      <c r="V59" s="47"/>
      <c r="W59" s="47"/>
      <c r="X59" s="47"/>
      <c r="Y59" s="47"/>
      <c r="Z59" s="46">
        <v>1</v>
      </c>
      <c r="AA59" s="47"/>
      <c r="AB59" s="47"/>
      <c r="AC59" s="47"/>
      <c r="AD59" s="46"/>
      <c r="AE59" s="47"/>
      <c r="AF59" s="46"/>
      <c r="AG59" s="47"/>
      <c r="AH59" s="47"/>
      <c r="AI59" s="46"/>
      <c r="AJ59" s="46"/>
      <c r="AK59" s="47"/>
      <c r="AL59" s="46"/>
      <c r="AM59" s="74">
        <f t="shared" si="11"/>
        <v>5</v>
      </c>
      <c r="AN59" s="63">
        <f t="shared" si="12"/>
        <v>3</v>
      </c>
      <c r="AO59" s="38">
        <f t="shared" si="13"/>
        <v>0</v>
      </c>
      <c r="AR59" s="13">
        <v>89</v>
      </c>
      <c r="AS59" s="37">
        <f t="shared" si="17"/>
        <v>8.9</v>
      </c>
      <c r="BB59" s="2">
        <f t="shared" si="14"/>
        <v>8.9</v>
      </c>
    </row>
    <row r="60" spans="1:55">
      <c r="A60" s="2">
        <v>39</v>
      </c>
      <c r="B60" s="11" t="s">
        <v>138</v>
      </c>
      <c r="C60" s="11" t="s">
        <v>139</v>
      </c>
      <c r="D60" s="11" t="s">
        <v>201</v>
      </c>
      <c r="E60" s="12">
        <v>1</v>
      </c>
      <c r="F60" s="13">
        <v>1</v>
      </c>
      <c r="G60" s="47"/>
      <c r="H60" s="47">
        <v>1</v>
      </c>
      <c r="I60" s="47">
        <v>1</v>
      </c>
      <c r="J60" s="47"/>
      <c r="K60" s="47"/>
      <c r="L60" s="47">
        <v>1</v>
      </c>
      <c r="M60" s="47"/>
      <c r="N60" s="46">
        <v>1</v>
      </c>
      <c r="O60" s="47">
        <v>1</v>
      </c>
      <c r="P60" s="47"/>
      <c r="Q60" s="47"/>
      <c r="R60" s="47">
        <v>1</v>
      </c>
      <c r="S60" s="47">
        <v>0.5</v>
      </c>
      <c r="T60" s="46">
        <v>1</v>
      </c>
      <c r="U60" s="44">
        <v>1</v>
      </c>
      <c r="V60" s="47"/>
      <c r="W60" s="46">
        <v>1</v>
      </c>
      <c r="X60" s="46">
        <v>1</v>
      </c>
      <c r="Y60" s="47">
        <v>1</v>
      </c>
      <c r="Z60" s="46">
        <v>1</v>
      </c>
      <c r="AA60" s="47">
        <v>1</v>
      </c>
      <c r="AB60" s="47"/>
      <c r="AC60" s="47"/>
      <c r="AD60" s="46">
        <v>1</v>
      </c>
      <c r="AE60" s="47">
        <v>1</v>
      </c>
      <c r="AF60" s="46"/>
      <c r="AG60" s="47">
        <v>0.5</v>
      </c>
      <c r="AH60" s="47">
        <v>1</v>
      </c>
      <c r="AI60" s="46">
        <v>1</v>
      </c>
      <c r="AJ60" s="46">
        <v>0.5</v>
      </c>
      <c r="AK60" s="47">
        <v>1</v>
      </c>
      <c r="AL60" s="46"/>
      <c r="AM60" s="45">
        <f t="shared" si="11"/>
        <v>10</v>
      </c>
      <c r="AN60" s="46">
        <f t="shared" si="12"/>
        <v>7</v>
      </c>
      <c r="AO60" s="2">
        <f t="shared" si="13"/>
        <v>1.5</v>
      </c>
      <c r="AQ60" s="38">
        <f>G60+J60+M60+P60+S60+V60+AC60+AG60+AJ60+AL60+AP60</f>
        <v>1.5</v>
      </c>
      <c r="AR60" s="2">
        <v>85</v>
      </c>
      <c r="AS60" s="38">
        <f t="shared" si="17"/>
        <v>8.5</v>
      </c>
      <c r="AT60" s="38">
        <v>72</v>
      </c>
      <c r="AU60" s="38">
        <f>AT60*0.25</f>
        <v>18</v>
      </c>
      <c r="AV60" s="38">
        <v>95</v>
      </c>
      <c r="AW60" s="38">
        <f>AV60*0.2</f>
        <v>19</v>
      </c>
      <c r="AX60" s="38">
        <v>20</v>
      </c>
      <c r="AZ60" s="38">
        <f>AX60+AY60</f>
        <v>20</v>
      </c>
      <c r="BA60" s="38">
        <f>AZ60*0.45</f>
        <v>9</v>
      </c>
      <c r="BB60" s="2">
        <f t="shared" si="14"/>
        <v>56</v>
      </c>
      <c r="BC60" s="2">
        <v>6</v>
      </c>
    </row>
    <row r="61" spans="1:55" hidden="1">
      <c r="B61" t="s">
        <v>108</v>
      </c>
      <c r="C61" t="s">
        <v>26</v>
      </c>
      <c r="D61" t="s">
        <v>109</v>
      </c>
      <c r="E61" s="2"/>
      <c r="F61" s="2">
        <v>1</v>
      </c>
      <c r="G61" s="46"/>
      <c r="H61" s="46"/>
      <c r="I61" s="47">
        <v>1</v>
      </c>
      <c r="J61" s="47"/>
      <c r="K61" s="46">
        <v>1</v>
      </c>
      <c r="L61" s="47">
        <v>1</v>
      </c>
      <c r="M61" s="47"/>
      <c r="N61" s="46">
        <v>1</v>
      </c>
      <c r="O61" s="47">
        <v>1</v>
      </c>
      <c r="P61" s="47"/>
      <c r="Q61" s="47">
        <v>1</v>
      </c>
      <c r="R61" s="47">
        <v>1</v>
      </c>
      <c r="S61" s="47"/>
      <c r="T61" s="46">
        <v>1</v>
      </c>
      <c r="U61" s="44">
        <v>1</v>
      </c>
      <c r="V61" s="47"/>
      <c r="W61" s="46">
        <v>1</v>
      </c>
      <c r="X61" s="46"/>
      <c r="Y61" s="47">
        <v>1</v>
      </c>
      <c r="Z61" s="46"/>
      <c r="AA61" s="47">
        <v>1</v>
      </c>
      <c r="AB61" s="47">
        <v>1</v>
      </c>
      <c r="AC61" s="47">
        <v>3</v>
      </c>
      <c r="AD61" s="46">
        <v>1</v>
      </c>
      <c r="AE61" s="47"/>
      <c r="AF61" s="46">
        <v>1</v>
      </c>
      <c r="AG61" s="47"/>
      <c r="AH61" s="47">
        <v>1</v>
      </c>
      <c r="AI61" s="48">
        <v>1</v>
      </c>
      <c r="AJ61" s="46"/>
      <c r="AK61" s="47"/>
      <c r="AL61" s="46"/>
      <c r="AM61" s="45">
        <f t="shared" si="11"/>
        <v>9</v>
      </c>
      <c r="AN61" s="46">
        <f t="shared" si="12"/>
        <v>8</v>
      </c>
      <c r="AO61" s="2">
        <f t="shared" si="13"/>
        <v>3</v>
      </c>
      <c r="AP61" s="2">
        <v>5</v>
      </c>
      <c r="AQ61" s="38">
        <f>G61+J61+M61+P61+S61+V61+AC61+AG61+AJ61+AL61+AP61</f>
        <v>8</v>
      </c>
      <c r="AR61" s="2">
        <v>100</v>
      </c>
      <c r="AS61" s="38">
        <f t="shared" si="17"/>
        <v>10</v>
      </c>
      <c r="AT61" s="38">
        <v>82</v>
      </c>
      <c r="AU61" s="38">
        <f>AT61*0.25</f>
        <v>20.5</v>
      </c>
      <c r="BB61" s="2">
        <f t="shared" si="14"/>
        <v>38.5</v>
      </c>
    </row>
    <row r="62" spans="1:55">
      <c r="A62" s="2">
        <v>40</v>
      </c>
      <c r="B62" s="11" t="s">
        <v>133</v>
      </c>
      <c r="C62" s="11" t="s">
        <v>134</v>
      </c>
      <c r="D62" s="11" t="s">
        <v>135</v>
      </c>
      <c r="E62" s="12">
        <v>1</v>
      </c>
      <c r="F62" s="13"/>
      <c r="G62" s="47"/>
      <c r="H62" s="47">
        <v>1</v>
      </c>
      <c r="I62" s="47">
        <v>1</v>
      </c>
      <c r="J62" s="47"/>
      <c r="K62" s="47"/>
      <c r="L62" s="47"/>
      <c r="M62" s="47"/>
      <c r="N62" s="46">
        <v>1</v>
      </c>
      <c r="O62" s="47">
        <v>1</v>
      </c>
      <c r="P62" s="47">
        <v>0.5</v>
      </c>
      <c r="Q62" s="47">
        <v>1</v>
      </c>
      <c r="R62" s="47">
        <v>1</v>
      </c>
      <c r="S62" s="47"/>
      <c r="T62" s="46">
        <v>1</v>
      </c>
      <c r="U62" s="44">
        <v>1</v>
      </c>
      <c r="V62" s="47"/>
      <c r="W62" s="46">
        <v>1</v>
      </c>
      <c r="X62" s="46">
        <v>1</v>
      </c>
      <c r="Y62" s="47">
        <v>1</v>
      </c>
      <c r="Z62" s="46"/>
      <c r="AA62" s="47">
        <v>1</v>
      </c>
      <c r="AB62" s="47">
        <v>1</v>
      </c>
      <c r="AC62" s="47"/>
      <c r="AD62" s="46">
        <v>1</v>
      </c>
      <c r="AE62" s="47">
        <v>1</v>
      </c>
      <c r="AF62" s="48">
        <v>1</v>
      </c>
      <c r="AG62" s="47">
        <v>0.5</v>
      </c>
      <c r="AH62" s="47">
        <v>1</v>
      </c>
      <c r="AI62" s="48">
        <v>1</v>
      </c>
      <c r="AJ62" s="46">
        <v>0.5</v>
      </c>
      <c r="AK62" s="47">
        <v>1</v>
      </c>
      <c r="AL62" s="46"/>
      <c r="AM62" s="45">
        <f t="shared" si="11"/>
        <v>10</v>
      </c>
      <c r="AN62" s="46">
        <f t="shared" si="12"/>
        <v>8</v>
      </c>
      <c r="AO62" s="2">
        <f t="shared" si="13"/>
        <v>1.5</v>
      </c>
      <c r="AQ62" s="38">
        <f>G62+J62+M62+P62+S62+V62+AC62+AG62+AJ62+AL62+AP62</f>
        <v>1.5</v>
      </c>
      <c r="AR62" s="2">
        <v>90</v>
      </c>
      <c r="AS62" s="38">
        <f t="shared" si="17"/>
        <v>9</v>
      </c>
      <c r="AT62" s="38">
        <v>40</v>
      </c>
      <c r="AU62" s="38">
        <f>AT62*0.25</f>
        <v>10</v>
      </c>
      <c r="AV62" s="38">
        <v>93</v>
      </c>
      <c r="AW62" s="38">
        <f>AV62*0.2</f>
        <v>18.600000000000001</v>
      </c>
      <c r="AX62" s="38">
        <v>33</v>
      </c>
      <c r="AZ62" s="38">
        <f>AX62+AY62</f>
        <v>33</v>
      </c>
      <c r="BA62" s="38">
        <f>AZ62*0.45</f>
        <v>14.85</v>
      </c>
      <c r="BB62" s="2">
        <f t="shared" si="14"/>
        <v>53.95</v>
      </c>
      <c r="BC62" s="2">
        <v>5</v>
      </c>
    </row>
    <row r="63" spans="1:55" hidden="1">
      <c r="B63" t="s">
        <v>62</v>
      </c>
      <c r="C63" t="s">
        <v>63</v>
      </c>
      <c r="D63" t="s">
        <v>64</v>
      </c>
      <c r="E63" s="2">
        <v>1</v>
      </c>
      <c r="F63" s="2">
        <v>1</v>
      </c>
      <c r="G63" s="46"/>
      <c r="H63" s="46">
        <v>1</v>
      </c>
      <c r="I63" s="47">
        <v>1</v>
      </c>
      <c r="J63" s="47">
        <v>0.5</v>
      </c>
      <c r="K63" s="46">
        <v>1</v>
      </c>
      <c r="L63" s="47"/>
      <c r="M63" s="47"/>
      <c r="N63" s="46">
        <v>1</v>
      </c>
      <c r="O63" s="47">
        <v>1</v>
      </c>
      <c r="P63" s="47"/>
      <c r="Q63" s="47"/>
      <c r="R63" s="47">
        <v>1</v>
      </c>
      <c r="S63" s="47">
        <v>0.5</v>
      </c>
      <c r="T63" s="46">
        <v>1</v>
      </c>
      <c r="U63" s="44">
        <v>1</v>
      </c>
      <c r="V63" s="47"/>
      <c r="W63" s="46">
        <v>1</v>
      </c>
      <c r="X63" s="46">
        <v>1</v>
      </c>
      <c r="Y63" s="47">
        <v>1</v>
      </c>
      <c r="Z63" s="46"/>
      <c r="AA63" s="47">
        <v>1</v>
      </c>
      <c r="AB63" s="47">
        <v>1</v>
      </c>
      <c r="AC63" s="47"/>
      <c r="AD63" s="46">
        <v>1</v>
      </c>
      <c r="AE63" s="47">
        <v>1</v>
      </c>
      <c r="AF63" s="46">
        <v>1</v>
      </c>
      <c r="AG63" s="47">
        <v>0.5</v>
      </c>
      <c r="AH63" s="47">
        <v>1</v>
      </c>
      <c r="AI63" s="46">
        <v>1</v>
      </c>
      <c r="AJ63" s="46"/>
      <c r="AK63" s="47">
        <v>1</v>
      </c>
      <c r="AL63" s="46"/>
      <c r="AM63" s="45">
        <f t="shared" si="11"/>
        <v>10</v>
      </c>
      <c r="AN63" s="46">
        <f t="shared" si="12"/>
        <v>8</v>
      </c>
      <c r="AO63" s="2">
        <f t="shared" si="13"/>
        <v>1.5</v>
      </c>
      <c r="AQ63" s="38">
        <f>G63+J63+M63+P63+S63+V63+AC63+AG63+AJ63+AL63+AP63</f>
        <v>1.5</v>
      </c>
      <c r="AR63" s="2">
        <v>100</v>
      </c>
      <c r="AS63" s="38">
        <f t="shared" si="17"/>
        <v>10</v>
      </c>
      <c r="AT63" s="38">
        <v>100</v>
      </c>
      <c r="AU63" s="38">
        <f>AT63*0.25</f>
        <v>25</v>
      </c>
      <c r="BB63" s="2">
        <f t="shared" si="14"/>
        <v>36.5</v>
      </c>
    </row>
    <row r="64" spans="1:55" hidden="1">
      <c r="B64" s="10" t="s">
        <v>218</v>
      </c>
      <c r="C64" s="10" t="s">
        <v>219</v>
      </c>
      <c r="D64" s="10" t="s">
        <v>220</v>
      </c>
      <c r="E64" s="7"/>
      <c r="F64" s="7"/>
      <c r="G64" s="49"/>
      <c r="H64" s="49"/>
      <c r="I64" s="55"/>
      <c r="J64" s="55"/>
      <c r="K64" s="49"/>
      <c r="L64" s="55"/>
      <c r="M64" s="55"/>
      <c r="N64" s="49"/>
      <c r="O64" s="55"/>
      <c r="P64" s="55"/>
      <c r="Q64" s="56"/>
      <c r="R64" s="55"/>
      <c r="S64" s="55"/>
      <c r="T64" s="49"/>
      <c r="U64" s="72"/>
      <c r="V64" s="55"/>
      <c r="W64" s="49"/>
      <c r="X64" s="49"/>
      <c r="Y64" s="55"/>
      <c r="Z64" s="49"/>
      <c r="AA64" s="55"/>
      <c r="AB64" s="55"/>
      <c r="AC64" s="55"/>
      <c r="AD64" s="49"/>
      <c r="AE64" s="55"/>
      <c r="AF64" s="49"/>
      <c r="AG64" s="55"/>
      <c r="AH64" s="73"/>
      <c r="AI64" s="49"/>
      <c r="AJ64" s="49"/>
      <c r="AK64" s="55"/>
      <c r="AL64" s="49"/>
      <c r="AM64" s="57">
        <f t="shared" si="11"/>
        <v>0</v>
      </c>
      <c r="AN64" s="49">
        <f t="shared" si="12"/>
        <v>0</v>
      </c>
      <c r="AO64" s="7">
        <f t="shared" si="13"/>
        <v>0</v>
      </c>
      <c r="AP64" s="7"/>
      <c r="AQ64" s="76"/>
      <c r="AR64" s="7"/>
      <c r="AS64" s="76"/>
      <c r="AT64" s="76"/>
      <c r="AU64" s="76"/>
      <c r="AV64" s="76">
        <v>99</v>
      </c>
      <c r="AW64" s="76">
        <f>AV64*0.2</f>
        <v>19.8</v>
      </c>
      <c r="AX64" s="38">
        <v>19</v>
      </c>
      <c r="AZ64" s="38">
        <f>AX64+AY64</f>
        <v>19</v>
      </c>
      <c r="BA64" s="38">
        <f>AZ64*0.45</f>
        <v>8.5500000000000007</v>
      </c>
      <c r="BB64" s="2">
        <f t="shared" si="14"/>
        <v>28.35</v>
      </c>
    </row>
    <row r="65" spans="1:55">
      <c r="A65" s="2">
        <v>41</v>
      </c>
      <c r="B65" s="10" t="s">
        <v>15</v>
      </c>
      <c r="C65" s="10" t="s">
        <v>97</v>
      </c>
      <c r="D65" s="10" t="s">
        <v>252</v>
      </c>
      <c r="E65" s="7"/>
      <c r="F65" s="7"/>
      <c r="G65" s="49"/>
      <c r="H65" s="49"/>
      <c r="I65" s="55"/>
      <c r="J65" s="55"/>
      <c r="K65" s="49"/>
      <c r="L65" s="55"/>
      <c r="M65" s="55"/>
      <c r="N65" s="49"/>
      <c r="O65" s="55"/>
      <c r="P65" s="55"/>
      <c r="Q65" s="56"/>
      <c r="R65" s="55"/>
      <c r="S65" s="55"/>
      <c r="T65" s="49"/>
      <c r="U65" s="72"/>
      <c r="V65" s="55"/>
      <c r="W65" s="49"/>
      <c r="X65" s="49"/>
      <c r="Y65" s="55"/>
      <c r="Z65" s="49"/>
      <c r="AA65" s="55"/>
      <c r="AB65" s="55"/>
      <c r="AC65" s="55"/>
      <c r="AD65" s="49"/>
      <c r="AE65" s="55"/>
      <c r="AF65" s="49"/>
      <c r="AG65" s="55"/>
      <c r="AH65" s="55"/>
      <c r="AI65" s="49"/>
      <c r="AJ65" s="49"/>
      <c r="AK65" s="55"/>
      <c r="AL65" s="49"/>
      <c r="AM65" s="57">
        <f t="shared" si="11"/>
        <v>0</v>
      </c>
      <c r="AN65" s="49">
        <f t="shared" si="12"/>
        <v>0</v>
      </c>
      <c r="AO65" s="7"/>
      <c r="AP65" s="7"/>
      <c r="AQ65" s="76"/>
      <c r="AR65" s="7"/>
      <c r="AS65" s="76"/>
      <c r="AT65" s="76"/>
      <c r="AU65" s="76"/>
      <c r="AV65" s="76"/>
      <c r="AW65" s="76"/>
      <c r="AX65" s="76">
        <v>20</v>
      </c>
      <c r="AZ65" s="38">
        <f>AX65+AY65</f>
        <v>20</v>
      </c>
      <c r="BA65" s="38">
        <f>AZ65*0.45</f>
        <v>9</v>
      </c>
      <c r="BB65" s="2">
        <f t="shared" si="14"/>
        <v>9</v>
      </c>
      <c r="BC65" s="2">
        <v>5</v>
      </c>
    </row>
  </sheetData>
  <pageMargins left="0.7" right="0.7" top="0.75" bottom="0.75" header="0.3" footer="0.3"/>
  <pageSetup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55"/>
  <sheetViews>
    <sheetView topLeftCell="B1" zoomScale="85" zoomScaleNormal="85" workbookViewId="0">
      <pane ySplit="1" topLeftCell="A2" activePane="bottomLeft" state="frozen"/>
      <selection pane="bottomLeft" activeCell="Y12" sqref="Y12"/>
    </sheetView>
  </sheetViews>
  <sheetFormatPr defaultColWidth="21.7109375" defaultRowHeight="12.75"/>
  <cols>
    <col min="1" max="1" width="0" hidden="1" customWidth="1"/>
    <col min="2" max="2" width="13.28515625" customWidth="1"/>
    <col min="3" max="3" width="12.140625" customWidth="1"/>
    <col min="4" max="4" width="10" customWidth="1"/>
    <col min="5" max="6" width="7.42578125" style="2" hidden="1" customWidth="1"/>
    <col min="7" max="7" width="6.5703125" style="46" customWidth="1"/>
    <col min="8" max="8" width="7" style="46" customWidth="1"/>
    <col min="9" max="9" width="6.7109375" style="46" customWidth="1"/>
    <col min="10" max="12" width="6.28515625" style="46" customWidth="1"/>
    <col min="13" max="13" width="8.5703125" style="46" customWidth="1"/>
    <col min="14" max="16" width="6.5703125" style="46" customWidth="1"/>
    <col min="17" max="17" width="8.7109375" style="46" customWidth="1"/>
    <col min="18" max="18" width="12.42578125" style="2" customWidth="1"/>
    <col min="19" max="19" width="7.85546875" style="46" customWidth="1"/>
    <col min="20" max="20" width="5.85546875" style="46" customWidth="1"/>
    <col min="21" max="21" width="7.85546875" style="46" customWidth="1"/>
    <col min="22" max="22" width="5.7109375" style="46" customWidth="1"/>
    <col min="23" max="23" width="8.5703125" style="46" customWidth="1"/>
    <col min="24" max="24" width="15.42578125" style="65" customWidth="1"/>
    <col min="25" max="25" width="10.140625" style="46" customWidth="1"/>
    <col min="26" max="26" width="10.140625" style="65" customWidth="1"/>
    <col min="27" max="27" width="13.85546875" style="46" customWidth="1"/>
    <col min="28" max="28" width="10.85546875" style="65" customWidth="1"/>
    <col min="29" max="29" width="12.85546875" style="46" customWidth="1"/>
    <col min="30" max="30" width="12.85546875" style="65" customWidth="1"/>
    <col min="31" max="31" width="9.140625" style="46" customWidth="1"/>
    <col min="32" max="32" width="10.28515625" style="46" customWidth="1"/>
    <col min="33" max="33" width="9" style="46" customWidth="1"/>
    <col min="34" max="34" width="10.7109375" style="68" customWidth="1"/>
    <col min="35" max="35" width="15.7109375" customWidth="1"/>
    <col min="36" max="36" width="8.7109375" customWidth="1"/>
  </cols>
  <sheetData>
    <row r="1" spans="1:34" s="90" customFormat="1" ht="12.75" customHeight="1">
      <c r="A1" s="90">
        <v>1</v>
      </c>
      <c r="B1" s="91" t="s">
        <v>0</v>
      </c>
      <c r="C1" s="92" t="s">
        <v>1</v>
      </c>
      <c r="D1" s="91" t="s">
        <v>2</v>
      </c>
      <c r="E1" s="4" t="s">
        <v>144</v>
      </c>
      <c r="F1" s="3" t="s">
        <v>145</v>
      </c>
      <c r="G1" s="44" t="s">
        <v>154</v>
      </c>
      <c r="H1" s="45" t="s">
        <v>171</v>
      </c>
      <c r="I1" s="45" t="s">
        <v>176</v>
      </c>
      <c r="J1" s="44" t="s">
        <v>180</v>
      </c>
      <c r="K1" s="45" t="s">
        <v>182</v>
      </c>
      <c r="L1" s="45" t="s">
        <v>189</v>
      </c>
      <c r="M1" s="44" t="s">
        <v>199</v>
      </c>
      <c r="N1" s="44" t="s">
        <v>206</v>
      </c>
      <c r="O1" s="45" t="s">
        <v>211</v>
      </c>
      <c r="P1" s="44" t="s">
        <v>215</v>
      </c>
      <c r="Q1" s="44" t="s">
        <v>216</v>
      </c>
      <c r="R1" s="86" t="s">
        <v>259</v>
      </c>
      <c r="S1" s="44" t="s">
        <v>190</v>
      </c>
      <c r="T1" s="64" t="s">
        <v>262</v>
      </c>
      <c r="U1" s="44" t="s">
        <v>200</v>
      </c>
      <c r="V1" s="64" t="s">
        <v>256</v>
      </c>
      <c r="W1" s="45" t="s">
        <v>217</v>
      </c>
      <c r="X1" s="64" t="s">
        <v>257</v>
      </c>
      <c r="Y1" s="45" t="s">
        <v>251</v>
      </c>
      <c r="Z1" s="44" t="s">
        <v>254</v>
      </c>
      <c r="AA1" s="44" t="s">
        <v>255</v>
      </c>
      <c r="AB1" s="93" t="s">
        <v>258</v>
      </c>
      <c r="AC1" s="94" t="s">
        <v>260</v>
      </c>
      <c r="AD1" s="94" t="s">
        <v>261</v>
      </c>
    </row>
    <row r="2" spans="1:34" ht="12.75" customHeight="1">
      <c r="A2">
        <v>2</v>
      </c>
      <c r="B2" t="s">
        <v>12</v>
      </c>
      <c r="C2" t="s">
        <v>13</v>
      </c>
      <c r="D2" t="s">
        <v>14</v>
      </c>
      <c r="E2" s="2">
        <v>1</v>
      </c>
      <c r="F2" s="2">
        <v>1</v>
      </c>
      <c r="I2" s="46">
        <v>0.5</v>
      </c>
      <c r="O2" s="46">
        <v>0.5</v>
      </c>
      <c r="Q2" s="46">
        <v>5</v>
      </c>
      <c r="R2" s="87">
        <f>G2+H2+I2+J2+K2+L2+M2+N2+O2+P2+Q2</f>
        <v>6</v>
      </c>
      <c r="S2" s="46">
        <v>100</v>
      </c>
      <c r="T2" s="65">
        <f t="shared" ref="T2:T33" si="0">S2*0.1</f>
        <v>10</v>
      </c>
      <c r="U2" s="46">
        <v>100</v>
      </c>
      <c r="V2" s="65">
        <f t="shared" ref="V2:V33" si="1">U2*0.25</f>
        <v>25</v>
      </c>
      <c r="W2" s="46">
        <v>92</v>
      </c>
      <c r="X2" s="65">
        <f t="shared" ref="X2:X33" si="2">W2*0.2</f>
        <v>18.400000000000002</v>
      </c>
      <c r="Y2" s="46">
        <v>78</v>
      </c>
      <c r="Z2" s="46"/>
      <c r="AA2" s="46">
        <f t="shared" ref="AA2:AA33" si="3">Y2+Z2</f>
        <v>78</v>
      </c>
      <c r="AB2" s="65">
        <f t="shared" ref="AB2:AB33" si="4">AA2*0.45</f>
        <v>35.1</v>
      </c>
      <c r="AC2" s="46">
        <f t="shared" ref="AC2:AC33" si="5">R2+T2+V2+X2+AB2</f>
        <v>94.5</v>
      </c>
      <c r="AD2" s="14">
        <v>10</v>
      </c>
      <c r="AE2"/>
      <c r="AF2"/>
      <c r="AG2"/>
      <c r="AH2"/>
    </row>
    <row r="3" spans="1:34" ht="12.75" customHeight="1">
      <c r="A3">
        <v>3</v>
      </c>
      <c r="B3" t="s">
        <v>3</v>
      </c>
      <c r="C3" t="s">
        <v>4</v>
      </c>
      <c r="D3" t="s">
        <v>5</v>
      </c>
      <c r="H3" s="46">
        <v>0.5</v>
      </c>
      <c r="K3" s="46">
        <v>0.5</v>
      </c>
      <c r="Q3" s="46">
        <v>5</v>
      </c>
      <c r="R3" s="87">
        <f>G3+H3+I3+J3+K3+L3+M3+N3+O3+P3+Q3</f>
        <v>6</v>
      </c>
      <c r="S3" s="46">
        <v>88</v>
      </c>
      <c r="T3" s="65">
        <f t="shared" si="0"/>
        <v>8.8000000000000007</v>
      </c>
      <c r="U3" s="46">
        <v>66</v>
      </c>
      <c r="V3" s="65">
        <f t="shared" si="1"/>
        <v>16.5</v>
      </c>
      <c r="Z3" s="46"/>
      <c r="AC3" s="46">
        <f t="shared" si="5"/>
        <v>31.3</v>
      </c>
      <c r="AD3"/>
      <c r="AE3"/>
      <c r="AF3"/>
      <c r="AG3"/>
      <c r="AH3"/>
    </row>
    <row r="4" spans="1:34" ht="12.75" customHeight="1">
      <c r="A4">
        <v>4</v>
      </c>
      <c r="B4" t="s">
        <v>94</v>
      </c>
      <c r="C4" t="s">
        <v>13</v>
      </c>
      <c r="D4" t="s">
        <v>95</v>
      </c>
      <c r="E4" s="2">
        <v>1</v>
      </c>
      <c r="F4" s="2">
        <v>1</v>
      </c>
      <c r="O4" s="46">
        <v>0.5</v>
      </c>
      <c r="Q4" s="46">
        <v>5</v>
      </c>
      <c r="R4" s="87">
        <f>G4+H4+I4+J4+K4+L4+M4+N4+O4+P4+Q4</f>
        <v>5.5</v>
      </c>
      <c r="S4" s="46">
        <v>100</v>
      </c>
      <c r="T4" s="65">
        <f t="shared" si="0"/>
        <v>10</v>
      </c>
      <c r="U4" s="46">
        <v>86</v>
      </c>
      <c r="V4" s="65">
        <f t="shared" si="1"/>
        <v>21.5</v>
      </c>
      <c r="W4" s="46">
        <v>89</v>
      </c>
      <c r="X4" s="65">
        <f t="shared" si="2"/>
        <v>17.8</v>
      </c>
      <c r="Y4" s="46">
        <v>71</v>
      </c>
      <c r="Z4" s="46"/>
      <c r="AA4" s="46">
        <f t="shared" si="3"/>
        <v>71</v>
      </c>
      <c r="AB4" s="65">
        <f t="shared" si="4"/>
        <v>31.95</v>
      </c>
      <c r="AC4" s="46">
        <f t="shared" si="5"/>
        <v>86.75</v>
      </c>
      <c r="AD4">
        <v>9</v>
      </c>
      <c r="AE4"/>
      <c r="AF4"/>
      <c r="AG4"/>
      <c r="AH4"/>
    </row>
    <row r="5" spans="1:34" ht="12.75" customHeight="1">
      <c r="A5">
        <v>5</v>
      </c>
      <c r="B5" t="s">
        <v>42</v>
      </c>
      <c r="C5" t="s">
        <v>43</v>
      </c>
      <c r="D5" t="s">
        <v>44</v>
      </c>
      <c r="E5" s="2">
        <v>1</v>
      </c>
      <c r="F5" s="2">
        <v>1</v>
      </c>
      <c r="I5" s="46">
        <v>0.5</v>
      </c>
      <c r="O5" s="46">
        <v>0.5</v>
      </c>
      <c r="Q5" s="46">
        <v>5</v>
      </c>
      <c r="R5" s="87">
        <f>G5+H5+I5+J5+K5+L5+M5+N5+O5+P5+Q5</f>
        <v>6</v>
      </c>
      <c r="S5" s="46">
        <v>100</v>
      </c>
      <c r="T5" s="65">
        <f t="shared" si="0"/>
        <v>10</v>
      </c>
      <c r="U5" s="46">
        <v>52</v>
      </c>
      <c r="V5" s="65">
        <f t="shared" si="1"/>
        <v>13</v>
      </c>
      <c r="Z5" s="46"/>
      <c r="AC5" s="46">
        <f t="shared" si="5"/>
        <v>29</v>
      </c>
      <c r="AD5"/>
      <c r="AE5"/>
      <c r="AF5"/>
      <c r="AG5"/>
      <c r="AH5"/>
    </row>
    <row r="6" spans="1:34" ht="12.75" customHeight="1">
      <c r="A6">
        <v>6</v>
      </c>
      <c r="B6" t="s">
        <v>60</v>
      </c>
      <c r="C6" t="s">
        <v>13</v>
      </c>
      <c r="D6" t="s">
        <v>61</v>
      </c>
      <c r="E6" s="2">
        <v>1</v>
      </c>
      <c r="F6" s="2">
        <v>1</v>
      </c>
      <c r="O6" s="46">
        <v>0.5</v>
      </c>
      <c r="Q6" s="46">
        <v>5</v>
      </c>
      <c r="R6" s="87">
        <f>G6+H6+I6+J6+K6+L6+M6+N6+O6+P6+Q6</f>
        <v>5.5</v>
      </c>
      <c r="S6" s="46">
        <v>90</v>
      </c>
      <c r="T6" s="65">
        <f t="shared" si="0"/>
        <v>9</v>
      </c>
      <c r="U6" s="46">
        <v>70</v>
      </c>
      <c r="V6" s="65">
        <f t="shared" si="1"/>
        <v>17.5</v>
      </c>
      <c r="W6" s="46">
        <v>97</v>
      </c>
      <c r="X6" s="65">
        <f t="shared" si="2"/>
        <v>19.400000000000002</v>
      </c>
      <c r="Y6" s="46">
        <v>42</v>
      </c>
      <c r="Z6" s="46">
        <v>36.799999999999997</v>
      </c>
      <c r="AA6" s="46">
        <f t="shared" si="3"/>
        <v>78.8</v>
      </c>
      <c r="AB6" s="65">
        <f t="shared" si="4"/>
        <v>35.46</v>
      </c>
      <c r="AC6" s="46">
        <f t="shared" si="5"/>
        <v>86.860000000000014</v>
      </c>
      <c r="AD6">
        <v>9</v>
      </c>
      <c r="AE6"/>
      <c r="AF6"/>
      <c r="AG6"/>
      <c r="AH6"/>
    </row>
    <row r="7" spans="1:34" ht="12.75" customHeight="1">
      <c r="A7">
        <v>7</v>
      </c>
      <c r="B7" t="s">
        <v>23</v>
      </c>
      <c r="C7" t="s">
        <v>13</v>
      </c>
      <c r="D7" t="s">
        <v>24</v>
      </c>
      <c r="E7" s="2">
        <v>1</v>
      </c>
      <c r="R7" s="87"/>
      <c r="S7" s="46">
        <v>50</v>
      </c>
      <c r="T7" s="65">
        <f t="shared" si="0"/>
        <v>5</v>
      </c>
      <c r="V7" s="65"/>
      <c r="Z7" s="46"/>
      <c r="AC7" s="46">
        <f t="shared" si="5"/>
        <v>5</v>
      </c>
      <c r="AD7"/>
      <c r="AE7"/>
      <c r="AF7"/>
      <c r="AG7"/>
      <c r="AH7"/>
    </row>
    <row r="8" spans="1:34" ht="12.75" customHeight="1">
      <c r="A8">
        <v>8</v>
      </c>
      <c r="B8" t="s">
        <v>65</v>
      </c>
      <c r="C8" t="s">
        <v>66</v>
      </c>
      <c r="D8" t="s">
        <v>67</v>
      </c>
      <c r="E8" s="2">
        <v>1</v>
      </c>
      <c r="F8" s="2">
        <v>1</v>
      </c>
      <c r="I8" s="46">
        <v>0.5</v>
      </c>
      <c r="O8" s="46">
        <v>0.5</v>
      </c>
      <c r="Q8" s="46">
        <v>5</v>
      </c>
      <c r="R8" s="87">
        <f t="shared" ref="R8:R38" si="6">G8+H8+I8+J8+K8+L8+M8+N8+O8+P8+Q8</f>
        <v>6</v>
      </c>
      <c r="S8" s="46">
        <v>100</v>
      </c>
      <c r="T8" s="65">
        <f t="shared" si="0"/>
        <v>10</v>
      </c>
      <c r="U8" s="46">
        <v>76</v>
      </c>
      <c r="V8" s="65">
        <f t="shared" si="1"/>
        <v>19</v>
      </c>
      <c r="W8" s="46">
        <v>97</v>
      </c>
      <c r="X8" s="65">
        <f t="shared" si="2"/>
        <v>19.400000000000002</v>
      </c>
      <c r="Y8" s="46">
        <v>48</v>
      </c>
      <c r="Z8" s="46">
        <v>36</v>
      </c>
      <c r="AA8" s="46">
        <f t="shared" si="3"/>
        <v>84</v>
      </c>
      <c r="AB8" s="65">
        <f t="shared" si="4"/>
        <v>37.800000000000004</v>
      </c>
      <c r="AC8" s="46">
        <f t="shared" si="5"/>
        <v>92.200000000000017</v>
      </c>
      <c r="AD8">
        <v>10</v>
      </c>
      <c r="AE8"/>
      <c r="AF8"/>
      <c r="AG8"/>
      <c r="AH8"/>
    </row>
    <row r="9" spans="1:34" ht="12.75" customHeight="1">
      <c r="A9">
        <v>9</v>
      </c>
      <c r="B9" t="s">
        <v>48</v>
      </c>
      <c r="C9" t="s">
        <v>49</v>
      </c>
      <c r="D9" t="s">
        <v>50</v>
      </c>
      <c r="E9" s="2">
        <v>1</v>
      </c>
      <c r="F9" s="2">
        <v>1</v>
      </c>
      <c r="M9" s="46">
        <v>3</v>
      </c>
      <c r="O9" s="46">
        <v>0.5</v>
      </c>
      <c r="Q9" s="46">
        <v>5</v>
      </c>
      <c r="R9" s="87">
        <f t="shared" si="6"/>
        <v>8.5</v>
      </c>
      <c r="S9" s="46">
        <v>100</v>
      </c>
      <c r="T9" s="65">
        <f t="shared" si="0"/>
        <v>10</v>
      </c>
      <c r="U9" s="46">
        <v>92</v>
      </c>
      <c r="V9" s="65">
        <f t="shared" si="1"/>
        <v>23</v>
      </c>
      <c r="W9" s="46">
        <v>95</v>
      </c>
      <c r="X9" s="65">
        <f t="shared" si="2"/>
        <v>19</v>
      </c>
      <c r="Y9" s="46">
        <v>84</v>
      </c>
      <c r="Z9" s="46"/>
      <c r="AA9" s="46">
        <f t="shared" si="3"/>
        <v>84</v>
      </c>
      <c r="AB9" s="65">
        <f t="shared" si="4"/>
        <v>37.800000000000004</v>
      </c>
      <c r="AC9" s="46">
        <f t="shared" si="5"/>
        <v>98.300000000000011</v>
      </c>
      <c r="AD9">
        <v>10</v>
      </c>
      <c r="AE9"/>
      <c r="AF9"/>
      <c r="AG9"/>
      <c r="AH9"/>
    </row>
    <row r="10" spans="1:34" ht="12.75" customHeight="1">
      <c r="A10">
        <v>10</v>
      </c>
      <c r="B10" t="s">
        <v>83</v>
      </c>
      <c r="C10" t="s">
        <v>52</v>
      </c>
      <c r="D10" t="s">
        <v>84</v>
      </c>
      <c r="E10" s="2">
        <v>1</v>
      </c>
      <c r="F10" s="2">
        <v>1</v>
      </c>
      <c r="G10" s="46">
        <v>0.5</v>
      </c>
      <c r="O10" s="46">
        <v>0.5</v>
      </c>
      <c r="Q10" s="46">
        <v>5</v>
      </c>
      <c r="R10" s="87">
        <f t="shared" si="6"/>
        <v>6</v>
      </c>
      <c r="S10" s="46">
        <v>100</v>
      </c>
      <c r="T10" s="65">
        <f t="shared" si="0"/>
        <v>10</v>
      </c>
      <c r="U10" s="46">
        <v>83</v>
      </c>
      <c r="V10" s="65">
        <f t="shared" si="1"/>
        <v>20.75</v>
      </c>
      <c r="W10" s="46">
        <v>96</v>
      </c>
      <c r="X10" s="65">
        <f t="shared" si="2"/>
        <v>19.200000000000003</v>
      </c>
      <c r="Y10" s="46">
        <v>72</v>
      </c>
      <c r="Z10" s="46"/>
      <c r="AA10" s="46">
        <f t="shared" si="3"/>
        <v>72</v>
      </c>
      <c r="AB10" s="65">
        <f t="shared" si="4"/>
        <v>32.4</v>
      </c>
      <c r="AC10" s="46">
        <f t="shared" si="5"/>
        <v>88.35</v>
      </c>
      <c r="AD10">
        <v>9</v>
      </c>
      <c r="AE10"/>
      <c r="AF10"/>
      <c r="AG10"/>
      <c r="AH10"/>
    </row>
    <row r="11" spans="1:34" ht="12.75" customHeight="1">
      <c r="A11">
        <v>11</v>
      </c>
      <c r="B11" s="11" t="s">
        <v>114</v>
      </c>
      <c r="C11" s="11" t="s">
        <v>115</v>
      </c>
      <c r="D11" s="11" t="s">
        <v>119</v>
      </c>
      <c r="E11" s="12">
        <v>1</v>
      </c>
      <c r="F11" s="13">
        <v>1</v>
      </c>
      <c r="G11" s="47"/>
      <c r="H11" s="47">
        <v>0.5</v>
      </c>
      <c r="I11" s="47"/>
      <c r="M11" s="46">
        <v>3</v>
      </c>
      <c r="R11" s="87">
        <f t="shared" si="6"/>
        <v>3.5</v>
      </c>
      <c r="S11" s="46">
        <v>100</v>
      </c>
      <c r="T11" s="65">
        <f t="shared" si="0"/>
        <v>10</v>
      </c>
      <c r="V11" s="65"/>
      <c r="X11" s="65">
        <f t="shared" si="2"/>
        <v>0</v>
      </c>
      <c r="Z11" s="46"/>
      <c r="AC11" s="46">
        <f t="shared" si="5"/>
        <v>13.5</v>
      </c>
      <c r="AD11"/>
      <c r="AE11"/>
      <c r="AF11"/>
      <c r="AG11"/>
      <c r="AH11"/>
    </row>
    <row r="12" spans="1:34" ht="12.75" customHeight="1">
      <c r="A12">
        <v>12</v>
      </c>
      <c r="B12" t="s">
        <v>30</v>
      </c>
      <c r="C12" t="s">
        <v>31</v>
      </c>
      <c r="D12" t="s">
        <v>32</v>
      </c>
      <c r="E12" s="2">
        <v>1</v>
      </c>
      <c r="F12" s="2">
        <v>1</v>
      </c>
      <c r="O12" s="46">
        <v>0.5</v>
      </c>
      <c r="R12" s="87">
        <f t="shared" si="6"/>
        <v>0.5</v>
      </c>
      <c r="S12" s="46">
        <v>85</v>
      </c>
      <c r="T12" s="65">
        <f t="shared" si="0"/>
        <v>8.5</v>
      </c>
      <c r="U12" s="46">
        <v>56</v>
      </c>
      <c r="V12" s="65">
        <f t="shared" si="1"/>
        <v>14</v>
      </c>
      <c r="W12" s="46">
        <v>100</v>
      </c>
      <c r="X12" s="65">
        <f t="shared" si="2"/>
        <v>20</v>
      </c>
      <c r="Z12" s="46"/>
      <c r="AC12" s="46">
        <f t="shared" si="5"/>
        <v>43</v>
      </c>
      <c r="AD12"/>
      <c r="AE12"/>
      <c r="AF12"/>
      <c r="AG12"/>
      <c r="AH12"/>
    </row>
    <row r="13" spans="1:34" ht="12.75" customHeight="1">
      <c r="A13">
        <v>13</v>
      </c>
      <c r="B13" s="10" t="s">
        <v>174</v>
      </c>
      <c r="C13" s="10" t="s">
        <v>13</v>
      </c>
      <c r="D13" s="10" t="s">
        <v>175</v>
      </c>
      <c r="E13" s="7"/>
      <c r="F13" s="7"/>
      <c r="G13" s="49"/>
      <c r="H13" s="49"/>
      <c r="N13" s="46">
        <v>0.5</v>
      </c>
      <c r="O13" s="46">
        <v>0.5</v>
      </c>
      <c r="R13" s="87">
        <f t="shared" si="6"/>
        <v>1</v>
      </c>
      <c r="S13" s="46">
        <v>100</v>
      </c>
      <c r="T13" s="65">
        <f t="shared" si="0"/>
        <v>10</v>
      </c>
      <c r="V13" s="65"/>
      <c r="Z13" s="46"/>
      <c r="AC13" s="46">
        <f t="shared" si="5"/>
        <v>11</v>
      </c>
      <c r="AD13"/>
      <c r="AE13"/>
      <c r="AF13"/>
      <c r="AG13"/>
      <c r="AH13"/>
    </row>
    <row r="14" spans="1:34" ht="12.75" customHeight="1">
      <c r="A14">
        <v>14</v>
      </c>
      <c r="B14" t="s">
        <v>96</v>
      </c>
      <c r="C14" t="s">
        <v>97</v>
      </c>
      <c r="D14" t="s">
        <v>98</v>
      </c>
      <c r="E14" s="2">
        <v>1</v>
      </c>
      <c r="F14" s="2">
        <v>1</v>
      </c>
      <c r="L14" s="46">
        <v>0.5</v>
      </c>
      <c r="Q14" s="46">
        <v>3</v>
      </c>
      <c r="R14" s="87">
        <f t="shared" si="6"/>
        <v>3.5</v>
      </c>
      <c r="S14" s="46">
        <v>95</v>
      </c>
      <c r="T14" s="65">
        <f t="shared" si="0"/>
        <v>9.5</v>
      </c>
      <c r="U14" s="46">
        <v>60</v>
      </c>
      <c r="V14" s="65">
        <f t="shared" si="1"/>
        <v>15</v>
      </c>
      <c r="W14" s="46">
        <v>95</v>
      </c>
      <c r="X14" s="65">
        <f t="shared" si="2"/>
        <v>19</v>
      </c>
      <c r="Y14" s="46">
        <v>40</v>
      </c>
      <c r="Z14" s="46">
        <v>38</v>
      </c>
      <c r="AA14" s="46">
        <f t="shared" si="3"/>
        <v>78</v>
      </c>
      <c r="AB14" s="65">
        <f t="shared" si="4"/>
        <v>35.1</v>
      </c>
      <c r="AC14" s="46">
        <f t="shared" si="5"/>
        <v>82.1</v>
      </c>
      <c r="AD14">
        <v>9</v>
      </c>
      <c r="AE14"/>
      <c r="AF14"/>
      <c r="AG14"/>
      <c r="AH14"/>
    </row>
    <row r="15" spans="1:34" ht="12.75" customHeight="1">
      <c r="A15">
        <v>15</v>
      </c>
      <c r="B15" t="s">
        <v>68</v>
      </c>
      <c r="C15" t="s">
        <v>69</v>
      </c>
      <c r="D15" t="s">
        <v>70</v>
      </c>
      <c r="E15" s="2">
        <v>1</v>
      </c>
      <c r="F15" s="2">
        <v>1</v>
      </c>
      <c r="G15" s="46">
        <v>0.5</v>
      </c>
      <c r="J15" s="46">
        <v>0.5</v>
      </c>
      <c r="O15" s="46">
        <v>0.5</v>
      </c>
      <c r="R15" s="87">
        <f t="shared" si="6"/>
        <v>1.5</v>
      </c>
      <c r="S15" s="46">
        <v>96</v>
      </c>
      <c r="T15" s="65">
        <f t="shared" si="0"/>
        <v>9.6000000000000014</v>
      </c>
      <c r="U15" s="46">
        <v>82</v>
      </c>
      <c r="V15" s="65">
        <f t="shared" si="1"/>
        <v>20.5</v>
      </c>
      <c r="W15" s="46">
        <v>99</v>
      </c>
      <c r="X15" s="65">
        <f t="shared" si="2"/>
        <v>19.8</v>
      </c>
      <c r="Y15" s="46">
        <v>41</v>
      </c>
      <c r="Z15" s="46"/>
      <c r="AA15" s="46">
        <f t="shared" si="3"/>
        <v>41</v>
      </c>
      <c r="AB15" s="65">
        <f t="shared" si="4"/>
        <v>18.45</v>
      </c>
      <c r="AC15" s="46">
        <f t="shared" si="5"/>
        <v>69.850000000000009</v>
      </c>
      <c r="AD15">
        <v>7</v>
      </c>
      <c r="AE15"/>
      <c r="AF15"/>
      <c r="AG15"/>
      <c r="AH15"/>
    </row>
    <row r="16" spans="1:34" ht="12.75" customHeight="1">
      <c r="A16">
        <v>16</v>
      </c>
      <c r="B16" s="11" t="s">
        <v>120</v>
      </c>
      <c r="C16" s="11" t="s">
        <v>63</v>
      </c>
      <c r="D16" s="11" t="s">
        <v>121</v>
      </c>
      <c r="E16" s="12">
        <v>1</v>
      </c>
      <c r="F16" s="13">
        <v>1</v>
      </c>
      <c r="G16" s="47">
        <v>0.5</v>
      </c>
      <c r="H16" s="47">
        <v>0.5</v>
      </c>
      <c r="I16" s="47"/>
      <c r="J16" s="46">
        <v>0.5</v>
      </c>
      <c r="K16" s="46">
        <v>0.5</v>
      </c>
      <c r="L16" s="46">
        <v>0.5</v>
      </c>
      <c r="N16" s="46">
        <v>0.5</v>
      </c>
      <c r="Q16" s="46">
        <v>5</v>
      </c>
      <c r="R16" s="87">
        <f t="shared" si="6"/>
        <v>8</v>
      </c>
      <c r="S16" s="46">
        <v>100</v>
      </c>
      <c r="T16" s="65">
        <f t="shared" si="0"/>
        <v>10</v>
      </c>
      <c r="U16" s="46">
        <v>20</v>
      </c>
      <c r="V16" s="65">
        <f t="shared" si="1"/>
        <v>5</v>
      </c>
      <c r="W16" s="46">
        <v>94</v>
      </c>
      <c r="X16" s="65">
        <f t="shared" si="2"/>
        <v>18.8</v>
      </c>
      <c r="Y16" s="46">
        <v>20</v>
      </c>
      <c r="Z16" s="46">
        <v>22</v>
      </c>
      <c r="AA16" s="46">
        <f t="shared" si="3"/>
        <v>42</v>
      </c>
      <c r="AB16" s="65">
        <f t="shared" si="4"/>
        <v>18.900000000000002</v>
      </c>
      <c r="AC16" s="46">
        <f t="shared" si="5"/>
        <v>60.7</v>
      </c>
      <c r="AD16">
        <v>6</v>
      </c>
      <c r="AE16"/>
      <c r="AF16"/>
      <c r="AG16"/>
      <c r="AH16"/>
    </row>
    <row r="17" spans="1:34" s="35" customFormat="1" ht="12.75" customHeight="1">
      <c r="A17" s="35">
        <v>17</v>
      </c>
      <c r="B17" s="36" t="s">
        <v>155</v>
      </c>
      <c r="C17" s="36" t="s">
        <v>81</v>
      </c>
      <c r="D17" s="36" t="s">
        <v>156</v>
      </c>
      <c r="E17" s="34"/>
      <c r="F17" s="34">
        <v>1</v>
      </c>
      <c r="G17" s="50"/>
      <c r="H17" s="51">
        <v>0.5</v>
      </c>
      <c r="I17" s="51"/>
      <c r="J17" s="53"/>
      <c r="K17" s="53">
        <v>0.5</v>
      </c>
      <c r="L17" s="53"/>
      <c r="M17" s="53"/>
      <c r="N17" s="53">
        <v>0.5</v>
      </c>
      <c r="O17" s="53"/>
      <c r="P17" s="53"/>
      <c r="Q17" s="53">
        <v>5</v>
      </c>
      <c r="R17" s="87">
        <f t="shared" si="6"/>
        <v>6.5</v>
      </c>
      <c r="S17" s="53">
        <v>82</v>
      </c>
      <c r="T17" s="65">
        <f t="shared" si="0"/>
        <v>8.2000000000000011</v>
      </c>
      <c r="U17" s="53">
        <v>30</v>
      </c>
      <c r="V17" s="65">
        <f t="shared" si="1"/>
        <v>7.5</v>
      </c>
      <c r="W17" s="53">
        <v>92</v>
      </c>
      <c r="X17" s="65">
        <f t="shared" si="2"/>
        <v>18.400000000000002</v>
      </c>
      <c r="Y17" s="53">
        <v>40</v>
      </c>
      <c r="Z17" s="53"/>
      <c r="AA17" s="53">
        <f t="shared" si="3"/>
        <v>40</v>
      </c>
      <c r="AB17" s="65">
        <f t="shared" si="4"/>
        <v>18</v>
      </c>
      <c r="AC17" s="53">
        <f t="shared" si="5"/>
        <v>58.600000000000009</v>
      </c>
      <c r="AD17" s="35">
        <v>6</v>
      </c>
    </row>
    <row r="18" spans="1:34" ht="12.75" customHeight="1">
      <c r="A18">
        <v>18</v>
      </c>
      <c r="B18" s="11" t="s">
        <v>141</v>
      </c>
      <c r="C18" s="11" t="s">
        <v>142</v>
      </c>
      <c r="D18" s="11" t="s">
        <v>143</v>
      </c>
      <c r="E18" s="12">
        <v>1</v>
      </c>
      <c r="F18" s="13">
        <v>1</v>
      </c>
      <c r="G18" s="47"/>
      <c r="H18" s="47">
        <v>0.5</v>
      </c>
      <c r="I18" s="47"/>
      <c r="R18" s="87">
        <f t="shared" si="6"/>
        <v>0.5</v>
      </c>
      <c r="T18" s="65"/>
      <c r="U18" s="46">
        <v>28</v>
      </c>
      <c r="V18" s="65">
        <f t="shared" si="1"/>
        <v>7</v>
      </c>
      <c r="Z18" s="46"/>
      <c r="AC18" s="46">
        <f t="shared" si="5"/>
        <v>7.5</v>
      </c>
      <c r="AD18"/>
      <c r="AE18"/>
      <c r="AF18"/>
      <c r="AG18"/>
      <c r="AH18"/>
    </row>
    <row r="19" spans="1:34" ht="12.75" customHeight="1">
      <c r="A19">
        <v>19</v>
      </c>
      <c r="B19" s="11" t="s">
        <v>170</v>
      </c>
      <c r="C19" s="11" t="s">
        <v>166</v>
      </c>
      <c r="D19" s="11" t="s">
        <v>167</v>
      </c>
      <c r="E19" s="12"/>
      <c r="F19" s="12"/>
      <c r="G19" s="55"/>
      <c r="H19" s="47"/>
      <c r="I19" s="47"/>
      <c r="N19" s="46">
        <v>0.5</v>
      </c>
      <c r="Q19" s="46">
        <v>3</v>
      </c>
      <c r="R19" s="87">
        <f t="shared" si="6"/>
        <v>3.5</v>
      </c>
      <c r="S19" s="46">
        <v>100</v>
      </c>
      <c r="T19" s="65">
        <f t="shared" si="0"/>
        <v>10</v>
      </c>
      <c r="V19" s="65"/>
      <c r="W19" s="46">
        <v>92</v>
      </c>
      <c r="X19" s="65">
        <f t="shared" si="2"/>
        <v>18.400000000000002</v>
      </c>
      <c r="Y19" s="46">
        <v>34</v>
      </c>
      <c r="Z19" s="46">
        <v>40</v>
      </c>
      <c r="AA19" s="46">
        <f t="shared" si="3"/>
        <v>74</v>
      </c>
      <c r="AB19" s="65">
        <f t="shared" si="4"/>
        <v>33.300000000000004</v>
      </c>
      <c r="AC19" s="46">
        <f t="shared" si="5"/>
        <v>65.2</v>
      </c>
      <c r="AD19">
        <v>7</v>
      </c>
      <c r="AE19"/>
      <c r="AF19"/>
      <c r="AG19"/>
      <c r="AH19"/>
    </row>
    <row r="20" spans="1:34" ht="12.75" customHeight="1">
      <c r="A20">
        <v>20</v>
      </c>
      <c r="B20" s="11" t="s">
        <v>130</v>
      </c>
      <c r="C20" s="11" t="s">
        <v>131</v>
      </c>
      <c r="D20" s="11" t="s">
        <v>207</v>
      </c>
      <c r="E20" s="12">
        <v>1</v>
      </c>
      <c r="F20" s="13">
        <v>1</v>
      </c>
      <c r="G20" s="47"/>
      <c r="H20" s="47"/>
      <c r="I20" s="47"/>
      <c r="L20" s="46">
        <v>0.5</v>
      </c>
      <c r="P20" s="46">
        <v>0.5</v>
      </c>
      <c r="Q20" s="46">
        <v>3</v>
      </c>
      <c r="R20" s="87">
        <f t="shared" si="6"/>
        <v>4</v>
      </c>
      <c r="S20" s="46">
        <v>50</v>
      </c>
      <c r="T20" s="65">
        <f t="shared" si="0"/>
        <v>5</v>
      </c>
      <c r="U20" s="46">
        <v>47</v>
      </c>
      <c r="V20" s="65">
        <f t="shared" si="1"/>
        <v>11.75</v>
      </c>
      <c r="W20" s="46">
        <v>97</v>
      </c>
      <c r="X20" s="65">
        <f t="shared" si="2"/>
        <v>19.400000000000002</v>
      </c>
      <c r="Y20" s="46">
        <v>31</v>
      </c>
      <c r="Z20" s="46">
        <v>23.2</v>
      </c>
      <c r="AA20" s="46">
        <f t="shared" si="3"/>
        <v>54.2</v>
      </c>
      <c r="AB20" s="65">
        <f t="shared" si="4"/>
        <v>24.39</v>
      </c>
      <c r="AC20" s="46">
        <f t="shared" si="5"/>
        <v>64.540000000000006</v>
      </c>
      <c r="AD20">
        <v>7</v>
      </c>
      <c r="AE20"/>
      <c r="AF20"/>
      <c r="AG20"/>
      <c r="AH20"/>
    </row>
    <row r="21" spans="1:34" ht="12.75" customHeight="1">
      <c r="A21">
        <v>21</v>
      </c>
      <c r="B21" s="11" t="s">
        <v>127</v>
      </c>
      <c r="C21" s="11" t="s">
        <v>128</v>
      </c>
      <c r="D21" s="11" t="s">
        <v>129</v>
      </c>
      <c r="E21" s="12">
        <v>1</v>
      </c>
      <c r="F21" s="13"/>
      <c r="G21" s="47"/>
      <c r="H21" s="47"/>
      <c r="I21" s="47"/>
      <c r="L21" s="46">
        <v>0.5</v>
      </c>
      <c r="R21" s="87">
        <f t="shared" si="6"/>
        <v>0.5</v>
      </c>
      <c r="S21" s="46">
        <v>92</v>
      </c>
      <c r="T21" s="65">
        <f t="shared" si="0"/>
        <v>9.2000000000000011</v>
      </c>
      <c r="U21" s="46">
        <v>54</v>
      </c>
      <c r="V21" s="65">
        <f t="shared" si="1"/>
        <v>13.5</v>
      </c>
      <c r="W21" s="46">
        <v>94</v>
      </c>
      <c r="X21" s="65">
        <f t="shared" si="2"/>
        <v>18.8</v>
      </c>
      <c r="Y21" s="46">
        <v>21</v>
      </c>
      <c r="Z21" s="46">
        <v>21.2</v>
      </c>
      <c r="AA21" s="46">
        <f t="shared" si="3"/>
        <v>42.2</v>
      </c>
      <c r="AB21" s="65">
        <f t="shared" si="4"/>
        <v>18.990000000000002</v>
      </c>
      <c r="AC21" s="46">
        <f t="shared" si="5"/>
        <v>60.99</v>
      </c>
      <c r="AD21">
        <v>6</v>
      </c>
      <c r="AE21"/>
      <c r="AF21"/>
      <c r="AG21"/>
      <c r="AH21"/>
    </row>
    <row r="22" spans="1:34" ht="12.75" customHeight="1">
      <c r="A22">
        <v>22</v>
      </c>
      <c r="B22" s="11" t="s">
        <v>125</v>
      </c>
      <c r="C22" s="11" t="s">
        <v>26</v>
      </c>
      <c r="D22" s="11" t="s">
        <v>126</v>
      </c>
      <c r="E22" s="12">
        <v>1</v>
      </c>
      <c r="F22" s="13">
        <v>1</v>
      </c>
      <c r="G22" s="47"/>
      <c r="H22" s="47"/>
      <c r="I22" s="47"/>
      <c r="L22" s="46">
        <v>0.5</v>
      </c>
      <c r="Q22" s="46">
        <v>5</v>
      </c>
      <c r="R22" s="87">
        <f t="shared" si="6"/>
        <v>5.5</v>
      </c>
      <c r="S22" s="46">
        <v>97</v>
      </c>
      <c r="T22" s="65">
        <f t="shared" si="0"/>
        <v>9.7000000000000011</v>
      </c>
      <c r="U22" s="46">
        <v>58</v>
      </c>
      <c r="V22" s="65">
        <f t="shared" si="1"/>
        <v>14.5</v>
      </c>
      <c r="W22" s="46">
        <v>82</v>
      </c>
      <c r="X22" s="65">
        <f t="shared" si="2"/>
        <v>16.400000000000002</v>
      </c>
      <c r="Y22" s="46">
        <v>31</v>
      </c>
      <c r="Z22" s="46"/>
      <c r="AA22" s="46">
        <f t="shared" si="3"/>
        <v>31</v>
      </c>
      <c r="AB22" s="65">
        <f t="shared" si="4"/>
        <v>13.950000000000001</v>
      </c>
      <c r="AC22" s="46">
        <f t="shared" si="5"/>
        <v>60.050000000000011</v>
      </c>
      <c r="AD22">
        <v>6</v>
      </c>
      <c r="AE22"/>
      <c r="AF22"/>
      <c r="AG22"/>
      <c r="AH22"/>
    </row>
    <row r="23" spans="1:34" ht="12.75" customHeight="1">
      <c r="A23">
        <v>23</v>
      </c>
      <c r="B23" s="11" t="s">
        <v>136</v>
      </c>
      <c r="C23" s="11" t="s">
        <v>13</v>
      </c>
      <c r="D23" s="11" t="s">
        <v>137</v>
      </c>
      <c r="E23" s="12">
        <v>1</v>
      </c>
      <c r="F23" s="13">
        <v>1</v>
      </c>
      <c r="G23" s="47"/>
      <c r="H23" s="47"/>
      <c r="I23" s="47"/>
      <c r="N23" s="46">
        <v>0.5</v>
      </c>
      <c r="R23" s="87">
        <f t="shared" si="6"/>
        <v>0.5</v>
      </c>
      <c r="S23" s="46">
        <v>99</v>
      </c>
      <c r="T23" s="65">
        <f t="shared" si="0"/>
        <v>9.9</v>
      </c>
      <c r="V23" s="65"/>
      <c r="W23" s="46">
        <v>93</v>
      </c>
      <c r="X23" s="65">
        <f t="shared" si="2"/>
        <v>18.600000000000001</v>
      </c>
      <c r="Y23" s="46">
        <v>41</v>
      </c>
      <c r="Z23" s="46">
        <v>32</v>
      </c>
      <c r="AA23" s="46">
        <f t="shared" si="3"/>
        <v>73</v>
      </c>
      <c r="AB23" s="65">
        <f t="shared" si="4"/>
        <v>32.85</v>
      </c>
      <c r="AC23" s="46">
        <f t="shared" si="5"/>
        <v>61.85</v>
      </c>
      <c r="AD23">
        <v>6</v>
      </c>
      <c r="AE23"/>
      <c r="AF23"/>
      <c r="AG23"/>
      <c r="AH23"/>
    </row>
    <row r="24" spans="1:34" ht="12.75" customHeight="1">
      <c r="A24">
        <v>24</v>
      </c>
      <c r="B24" t="s">
        <v>80</v>
      </c>
      <c r="C24" t="s">
        <v>81</v>
      </c>
      <c r="D24" t="s">
        <v>82</v>
      </c>
      <c r="F24" s="2">
        <v>1</v>
      </c>
      <c r="G24" s="46">
        <v>0.5</v>
      </c>
      <c r="O24" s="46">
        <v>0.5</v>
      </c>
      <c r="Q24" s="46">
        <v>5</v>
      </c>
      <c r="R24" s="87">
        <f t="shared" si="6"/>
        <v>6</v>
      </c>
      <c r="S24" s="46">
        <v>95</v>
      </c>
      <c r="T24" s="65">
        <f t="shared" si="0"/>
        <v>9.5</v>
      </c>
      <c r="U24" s="46">
        <v>62</v>
      </c>
      <c r="V24" s="65">
        <f t="shared" si="1"/>
        <v>15.5</v>
      </c>
      <c r="W24" s="46">
        <v>89</v>
      </c>
      <c r="X24" s="65">
        <f t="shared" si="2"/>
        <v>17.8</v>
      </c>
      <c r="Y24" s="46">
        <v>27</v>
      </c>
      <c r="Z24" s="46">
        <v>40</v>
      </c>
      <c r="AA24" s="46">
        <f t="shared" si="3"/>
        <v>67</v>
      </c>
      <c r="AB24" s="65">
        <f>AA24*0.45</f>
        <v>30.150000000000002</v>
      </c>
      <c r="AC24" s="46">
        <f t="shared" si="5"/>
        <v>78.95</v>
      </c>
      <c r="AD24">
        <v>8</v>
      </c>
      <c r="AE24"/>
      <c r="AF24"/>
      <c r="AG24"/>
      <c r="AH24"/>
    </row>
    <row r="25" spans="1:34" ht="12.75" customHeight="1">
      <c r="A25">
        <v>25</v>
      </c>
      <c r="B25" t="s">
        <v>110</v>
      </c>
      <c r="C25" t="s">
        <v>92</v>
      </c>
      <c r="D25" t="s">
        <v>111</v>
      </c>
      <c r="E25" s="2">
        <v>1</v>
      </c>
      <c r="F25" s="2">
        <v>1</v>
      </c>
      <c r="N25" s="46">
        <v>0.5</v>
      </c>
      <c r="R25" s="87">
        <f t="shared" si="6"/>
        <v>0.5</v>
      </c>
      <c r="S25" s="46">
        <v>80</v>
      </c>
      <c r="T25" s="65">
        <f t="shared" si="0"/>
        <v>8</v>
      </c>
      <c r="U25" s="46">
        <v>58</v>
      </c>
      <c r="V25" s="65">
        <f t="shared" si="1"/>
        <v>14.5</v>
      </c>
      <c r="W25" s="46">
        <v>93</v>
      </c>
      <c r="X25" s="65">
        <f t="shared" si="2"/>
        <v>18.600000000000001</v>
      </c>
      <c r="Y25" s="46">
        <v>37</v>
      </c>
      <c r="Z25" s="46">
        <v>40</v>
      </c>
      <c r="AA25" s="46">
        <f t="shared" si="3"/>
        <v>77</v>
      </c>
      <c r="AB25" s="65">
        <f>AA25*0.45</f>
        <v>34.65</v>
      </c>
      <c r="AC25" s="46">
        <f>R25+T25+V25+X25+AB25</f>
        <v>76.25</v>
      </c>
      <c r="AD25">
        <v>8</v>
      </c>
      <c r="AE25"/>
      <c r="AF25"/>
      <c r="AG25"/>
      <c r="AH25"/>
    </row>
    <row r="26" spans="1:34" ht="12.75" customHeight="1">
      <c r="A26">
        <v>26</v>
      </c>
      <c r="B26" t="s">
        <v>15</v>
      </c>
      <c r="C26" t="s">
        <v>16</v>
      </c>
      <c r="D26" t="s">
        <v>17</v>
      </c>
      <c r="E26" s="2">
        <v>1</v>
      </c>
      <c r="F26" s="2">
        <v>1</v>
      </c>
      <c r="G26" s="46">
        <v>0.5</v>
      </c>
      <c r="I26" s="46">
        <v>0.5</v>
      </c>
      <c r="M26" s="46">
        <v>3</v>
      </c>
      <c r="N26" s="46">
        <v>0.5</v>
      </c>
      <c r="Q26" s="46">
        <v>3</v>
      </c>
      <c r="R26" s="87">
        <f t="shared" si="6"/>
        <v>7.5</v>
      </c>
      <c r="S26" s="46">
        <v>100</v>
      </c>
      <c r="T26" s="65">
        <f t="shared" si="0"/>
        <v>10</v>
      </c>
      <c r="U26" s="46">
        <v>98</v>
      </c>
      <c r="V26" s="65">
        <f t="shared" si="1"/>
        <v>24.5</v>
      </c>
      <c r="W26" s="46">
        <v>90</v>
      </c>
      <c r="X26" s="65">
        <f t="shared" si="2"/>
        <v>18</v>
      </c>
      <c r="Y26" s="46">
        <v>74</v>
      </c>
      <c r="Z26" s="46"/>
      <c r="AA26" s="46">
        <f t="shared" si="3"/>
        <v>74</v>
      </c>
      <c r="AB26" s="65">
        <f t="shared" si="4"/>
        <v>33.300000000000004</v>
      </c>
      <c r="AC26" s="46">
        <f t="shared" si="5"/>
        <v>93.300000000000011</v>
      </c>
      <c r="AD26">
        <v>10</v>
      </c>
      <c r="AE26"/>
      <c r="AF26"/>
      <c r="AG26"/>
      <c r="AH26"/>
    </row>
    <row r="27" spans="1:34" ht="12.75" customHeight="1">
      <c r="A27">
        <v>27</v>
      </c>
      <c r="B27" t="s">
        <v>20</v>
      </c>
      <c r="C27" t="s">
        <v>21</v>
      </c>
      <c r="D27" t="s">
        <v>22</v>
      </c>
      <c r="E27" s="2">
        <v>1</v>
      </c>
      <c r="F27" s="2">
        <v>1</v>
      </c>
      <c r="G27" s="46">
        <v>0.5</v>
      </c>
      <c r="H27" s="46">
        <v>0.5</v>
      </c>
      <c r="J27" s="46">
        <v>0.5</v>
      </c>
      <c r="K27" s="46">
        <v>0.5</v>
      </c>
      <c r="L27" s="46">
        <v>0.5</v>
      </c>
      <c r="M27" s="46">
        <v>3</v>
      </c>
      <c r="N27" s="46">
        <v>0.5</v>
      </c>
      <c r="O27" s="46">
        <v>0.5</v>
      </c>
      <c r="P27" s="46">
        <v>0.5</v>
      </c>
      <c r="Q27" s="46">
        <v>3</v>
      </c>
      <c r="R27" s="87">
        <f t="shared" si="6"/>
        <v>10</v>
      </c>
      <c r="S27" s="46">
        <v>100</v>
      </c>
      <c r="T27" s="65">
        <f t="shared" si="0"/>
        <v>10</v>
      </c>
      <c r="U27" s="46">
        <v>100</v>
      </c>
      <c r="V27" s="65">
        <f t="shared" si="1"/>
        <v>25</v>
      </c>
      <c r="W27" s="46">
        <v>91</v>
      </c>
      <c r="X27" s="65">
        <f t="shared" si="2"/>
        <v>18.2</v>
      </c>
      <c r="Y27" s="46">
        <v>83</v>
      </c>
      <c r="Z27" s="46"/>
      <c r="AA27" s="46">
        <f t="shared" si="3"/>
        <v>83</v>
      </c>
      <c r="AB27" s="65">
        <f t="shared" si="4"/>
        <v>37.35</v>
      </c>
      <c r="AC27" s="46">
        <f t="shared" si="5"/>
        <v>100.55000000000001</v>
      </c>
      <c r="AD27">
        <v>10</v>
      </c>
      <c r="AE27"/>
      <c r="AF27"/>
      <c r="AG27"/>
      <c r="AH27"/>
    </row>
    <row r="28" spans="1:34" ht="12.75" customHeight="1">
      <c r="A28">
        <v>28</v>
      </c>
      <c r="B28" t="s">
        <v>57</v>
      </c>
      <c r="C28" t="s">
        <v>58</v>
      </c>
      <c r="D28" t="s">
        <v>59</v>
      </c>
      <c r="E28" s="2">
        <v>1</v>
      </c>
      <c r="F28" s="2">
        <v>1</v>
      </c>
      <c r="G28" s="46">
        <v>0.5</v>
      </c>
      <c r="H28" s="46">
        <v>0.5</v>
      </c>
      <c r="J28" s="46">
        <v>0.5</v>
      </c>
      <c r="K28" s="46">
        <v>0.5</v>
      </c>
      <c r="L28" s="46">
        <v>0.5</v>
      </c>
      <c r="M28" s="46">
        <v>3</v>
      </c>
      <c r="N28" s="46">
        <v>0.5</v>
      </c>
      <c r="O28" s="46">
        <v>0.5</v>
      </c>
      <c r="P28" s="46">
        <v>0.5</v>
      </c>
      <c r="Q28" s="46">
        <v>5</v>
      </c>
      <c r="R28" s="87">
        <f t="shared" si="6"/>
        <v>12</v>
      </c>
      <c r="S28" s="46">
        <v>100</v>
      </c>
      <c r="T28" s="65">
        <f t="shared" si="0"/>
        <v>10</v>
      </c>
      <c r="U28" s="46">
        <v>92</v>
      </c>
      <c r="V28" s="65">
        <f t="shared" si="1"/>
        <v>23</v>
      </c>
      <c r="W28" s="46">
        <v>94</v>
      </c>
      <c r="X28" s="65">
        <f t="shared" si="2"/>
        <v>18.8</v>
      </c>
      <c r="Y28" s="46">
        <v>62</v>
      </c>
      <c r="Z28" s="46"/>
      <c r="AA28" s="46">
        <f t="shared" si="3"/>
        <v>62</v>
      </c>
      <c r="AB28" s="65">
        <f>AA28*0.45</f>
        <v>27.900000000000002</v>
      </c>
      <c r="AC28" s="46">
        <f t="shared" si="5"/>
        <v>91.7</v>
      </c>
      <c r="AD28" s="14">
        <v>10</v>
      </c>
      <c r="AE28"/>
      <c r="AF28"/>
      <c r="AG28"/>
      <c r="AH28"/>
    </row>
    <row r="29" spans="1:34" ht="12.75" customHeight="1">
      <c r="A29">
        <v>29</v>
      </c>
      <c r="B29" t="s">
        <v>6</v>
      </c>
      <c r="C29" t="s">
        <v>7</v>
      </c>
      <c r="D29" t="s">
        <v>8</v>
      </c>
      <c r="L29" s="46">
        <v>0.5</v>
      </c>
      <c r="M29" s="46">
        <v>3</v>
      </c>
      <c r="O29" s="46">
        <v>0.5</v>
      </c>
      <c r="P29" s="46">
        <v>0.5</v>
      </c>
      <c r="Q29" s="46">
        <v>3</v>
      </c>
      <c r="R29" s="87">
        <f t="shared" si="6"/>
        <v>7.5</v>
      </c>
      <c r="S29" s="46">
        <v>100</v>
      </c>
      <c r="T29" s="65">
        <f t="shared" si="0"/>
        <v>10</v>
      </c>
      <c r="U29" s="46">
        <v>96</v>
      </c>
      <c r="V29" s="65">
        <f t="shared" si="1"/>
        <v>24</v>
      </c>
      <c r="Z29" s="46"/>
      <c r="AC29" s="46">
        <f t="shared" si="5"/>
        <v>41.5</v>
      </c>
      <c r="AD29"/>
      <c r="AE29"/>
      <c r="AF29"/>
      <c r="AG29"/>
      <c r="AH29"/>
    </row>
    <row r="30" spans="1:34" ht="12.75" customHeight="1">
      <c r="A30">
        <v>30</v>
      </c>
      <c r="B30" t="s">
        <v>28</v>
      </c>
      <c r="C30" t="s">
        <v>10</v>
      </c>
      <c r="D30" t="s">
        <v>29</v>
      </c>
      <c r="E30" s="2">
        <v>1</v>
      </c>
      <c r="F30" s="2">
        <v>1</v>
      </c>
      <c r="G30" s="46">
        <v>0.5</v>
      </c>
      <c r="H30" s="46">
        <v>0.5</v>
      </c>
      <c r="J30" s="46">
        <v>0.5</v>
      </c>
      <c r="K30" s="46">
        <v>0.5</v>
      </c>
      <c r="L30" s="46">
        <v>0.5</v>
      </c>
      <c r="N30" s="46">
        <v>0.5</v>
      </c>
      <c r="O30" s="46">
        <v>0.5</v>
      </c>
      <c r="P30" s="46">
        <v>0.5</v>
      </c>
      <c r="Q30" s="46">
        <v>5</v>
      </c>
      <c r="R30" s="87">
        <f t="shared" si="6"/>
        <v>9</v>
      </c>
      <c r="S30" s="46">
        <v>100</v>
      </c>
      <c r="T30" s="65">
        <f t="shared" si="0"/>
        <v>10</v>
      </c>
      <c r="U30" s="46">
        <v>94</v>
      </c>
      <c r="V30" s="65">
        <f t="shared" si="1"/>
        <v>23.5</v>
      </c>
      <c r="W30" s="46">
        <v>96</v>
      </c>
      <c r="X30" s="65">
        <f t="shared" si="2"/>
        <v>19.200000000000003</v>
      </c>
      <c r="Y30" s="46">
        <v>45</v>
      </c>
      <c r="Z30" s="46">
        <v>36</v>
      </c>
      <c r="AA30" s="46">
        <f t="shared" si="3"/>
        <v>81</v>
      </c>
      <c r="AB30" s="65">
        <f t="shared" si="4"/>
        <v>36.450000000000003</v>
      </c>
      <c r="AC30" s="46">
        <f t="shared" si="5"/>
        <v>98.15</v>
      </c>
      <c r="AD30">
        <v>10</v>
      </c>
      <c r="AE30"/>
      <c r="AF30"/>
      <c r="AG30"/>
      <c r="AH30"/>
    </row>
    <row r="31" spans="1:34" ht="12.75" customHeight="1">
      <c r="A31">
        <v>31</v>
      </c>
      <c r="B31" t="s">
        <v>33</v>
      </c>
      <c r="C31" t="s">
        <v>34</v>
      </c>
      <c r="D31" t="s">
        <v>35</v>
      </c>
      <c r="E31" s="2">
        <v>1</v>
      </c>
      <c r="F31" s="2">
        <v>1</v>
      </c>
      <c r="H31" s="46">
        <v>0.5</v>
      </c>
      <c r="I31" s="46">
        <v>0.5</v>
      </c>
      <c r="N31" s="46">
        <v>0.5</v>
      </c>
      <c r="O31" s="46">
        <v>0.5</v>
      </c>
      <c r="R31" s="87">
        <f t="shared" si="6"/>
        <v>2</v>
      </c>
      <c r="S31" s="46">
        <v>100</v>
      </c>
      <c r="T31" s="65">
        <f t="shared" si="0"/>
        <v>10</v>
      </c>
      <c r="U31" s="46">
        <v>96</v>
      </c>
      <c r="V31" s="65">
        <f t="shared" si="1"/>
        <v>24</v>
      </c>
      <c r="W31" s="46">
        <v>88</v>
      </c>
      <c r="X31" s="65">
        <f t="shared" si="2"/>
        <v>17.600000000000001</v>
      </c>
      <c r="Y31" s="46">
        <v>55</v>
      </c>
      <c r="Z31" s="46">
        <v>40</v>
      </c>
      <c r="AA31" s="46">
        <f t="shared" si="3"/>
        <v>95</v>
      </c>
      <c r="AB31" s="65">
        <f t="shared" si="4"/>
        <v>42.75</v>
      </c>
      <c r="AC31" s="46">
        <f t="shared" si="5"/>
        <v>96.35</v>
      </c>
      <c r="AD31">
        <v>10</v>
      </c>
      <c r="AE31"/>
      <c r="AF31"/>
      <c r="AG31"/>
      <c r="AH31"/>
    </row>
    <row r="32" spans="1:34" ht="12.75" customHeight="1">
      <c r="A32">
        <v>32</v>
      </c>
      <c r="B32" t="s">
        <v>9</v>
      </c>
      <c r="C32" t="s">
        <v>10</v>
      </c>
      <c r="D32" t="s">
        <v>11</v>
      </c>
      <c r="E32" s="2">
        <v>1</v>
      </c>
      <c r="F32" s="2">
        <v>1</v>
      </c>
      <c r="G32" s="46">
        <v>0.5</v>
      </c>
      <c r="H32" s="46">
        <v>0.5</v>
      </c>
      <c r="J32" s="46">
        <v>0.5</v>
      </c>
      <c r="K32" s="46">
        <v>0.5</v>
      </c>
      <c r="L32" s="46">
        <v>0.5</v>
      </c>
      <c r="M32" s="46">
        <v>3</v>
      </c>
      <c r="N32" s="46">
        <v>0.5</v>
      </c>
      <c r="R32" s="87">
        <f t="shared" si="6"/>
        <v>6</v>
      </c>
      <c r="S32" s="46">
        <v>100</v>
      </c>
      <c r="T32" s="65">
        <f t="shared" si="0"/>
        <v>10</v>
      </c>
      <c r="U32" s="46">
        <v>63</v>
      </c>
      <c r="V32" s="65">
        <f t="shared" si="1"/>
        <v>15.75</v>
      </c>
      <c r="W32" s="46">
        <v>100</v>
      </c>
      <c r="X32" s="65">
        <f t="shared" si="2"/>
        <v>20</v>
      </c>
      <c r="Y32" s="46">
        <v>53</v>
      </c>
      <c r="Z32" s="46">
        <v>40</v>
      </c>
      <c r="AA32" s="46">
        <f t="shared" si="3"/>
        <v>93</v>
      </c>
      <c r="AB32" s="65">
        <f t="shared" si="4"/>
        <v>41.85</v>
      </c>
      <c r="AC32" s="46">
        <f t="shared" si="5"/>
        <v>93.6</v>
      </c>
      <c r="AD32">
        <v>10</v>
      </c>
      <c r="AE32"/>
      <c r="AF32"/>
      <c r="AG32"/>
      <c r="AH32"/>
    </row>
    <row r="33" spans="1:34" ht="12.75" customHeight="1">
      <c r="A33">
        <v>33</v>
      </c>
      <c r="B33" t="s">
        <v>36</v>
      </c>
      <c r="C33" t="s">
        <v>37</v>
      </c>
      <c r="D33" t="s">
        <v>38</v>
      </c>
      <c r="E33" s="2">
        <v>1</v>
      </c>
      <c r="F33" s="2">
        <v>1</v>
      </c>
      <c r="G33" s="46">
        <v>0.5</v>
      </c>
      <c r="I33" s="46">
        <v>0.5</v>
      </c>
      <c r="N33" s="46">
        <v>0.5</v>
      </c>
      <c r="O33" s="46">
        <v>0.5</v>
      </c>
      <c r="Q33" s="46">
        <v>5</v>
      </c>
      <c r="R33" s="87">
        <f t="shared" si="6"/>
        <v>7</v>
      </c>
      <c r="S33" s="46">
        <v>94</v>
      </c>
      <c r="T33" s="65">
        <f t="shared" si="0"/>
        <v>9.4</v>
      </c>
      <c r="U33" s="46">
        <v>94</v>
      </c>
      <c r="V33" s="65">
        <f t="shared" si="1"/>
        <v>23.5</v>
      </c>
      <c r="W33" s="46">
        <v>81</v>
      </c>
      <c r="X33" s="65">
        <f t="shared" si="2"/>
        <v>16.2</v>
      </c>
      <c r="Y33" s="46">
        <v>67</v>
      </c>
      <c r="Z33" s="46"/>
      <c r="AA33" s="46">
        <f t="shared" si="3"/>
        <v>67</v>
      </c>
      <c r="AB33" s="65">
        <f t="shared" si="4"/>
        <v>30.150000000000002</v>
      </c>
      <c r="AC33" s="46">
        <f t="shared" si="5"/>
        <v>86.25</v>
      </c>
      <c r="AD33">
        <v>9</v>
      </c>
      <c r="AE33"/>
      <c r="AF33"/>
      <c r="AG33"/>
      <c r="AH33"/>
    </row>
    <row r="34" spans="1:34" ht="12.75" customHeight="1">
      <c r="A34">
        <v>34</v>
      </c>
      <c r="B34" t="s">
        <v>87</v>
      </c>
      <c r="C34" t="s">
        <v>81</v>
      </c>
      <c r="D34" t="s">
        <v>88</v>
      </c>
      <c r="E34" s="2">
        <v>1</v>
      </c>
      <c r="F34" s="2">
        <v>1</v>
      </c>
      <c r="G34" s="46">
        <v>0.5</v>
      </c>
      <c r="J34" s="46">
        <v>0.5</v>
      </c>
      <c r="Q34" s="46">
        <v>3</v>
      </c>
      <c r="R34" s="87">
        <f t="shared" si="6"/>
        <v>4</v>
      </c>
      <c r="S34" s="46">
        <v>95</v>
      </c>
      <c r="T34" s="65">
        <f t="shared" ref="T34:T63" si="7">S34*0.1</f>
        <v>9.5</v>
      </c>
      <c r="U34" s="46">
        <v>90</v>
      </c>
      <c r="V34" s="65">
        <f t="shared" ref="V34:V63" si="8">U34*0.25</f>
        <v>22.5</v>
      </c>
      <c r="W34" s="46">
        <v>92</v>
      </c>
      <c r="X34" s="65">
        <f t="shared" ref="X34:X64" si="9">W34*0.2</f>
        <v>18.400000000000002</v>
      </c>
      <c r="Y34" s="46">
        <v>61</v>
      </c>
      <c r="Z34" s="46"/>
      <c r="AA34" s="46">
        <f t="shared" ref="AA34:AA65" si="10">Y34+Z34</f>
        <v>61</v>
      </c>
      <c r="AB34" s="65">
        <f t="shared" ref="AB34:AB65" si="11">AA34*0.45</f>
        <v>27.45</v>
      </c>
      <c r="AC34" s="46">
        <f t="shared" ref="AC34:AC65" si="12">R34+T34+V34+X34+AB34</f>
        <v>81.850000000000009</v>
      </c>
      <c r="AD34">
        <v>9</v>
      </c>
      <c r="AE34"/>
      <c r="AF34"/>
      <c r="AG34"/>
      <c r="AH34"/>
    </row>
    <row r="35" spans="1:34" ht="12.75" customHeight="1">
      <c r="A35">
        <v>35</v>
      </c>
      <c r="B35" t="s">
        <v>51</v>
      </c>
      <c r="C35" t="s">
        <v>52</v>
      </c>
      <c r="D35" t="s">
        <v>53</v>
      </c>
      <c r="E35" s="2">
        <v>1</v>
      </c>
      <c r="N35" s="46">
        <v>0.5</v>
      </c>
      <c r="Q35" s="46">
        <v>3</v>
      </c>
      <c r="R35" s="87">
        <f t="shared" si="6"/>
        <v>3.5</v>
      </c>
      <c r="S35" s="46">
        <v>100</v>
      </c>
      <c r="T35" s="65">
        <f t="shared" si="7"/>
        <v>10</v>
      </c>
      <c r="U35" s="46">
        <v>80</v>
      </c>
      <c r="V35" s="65">
        <f t="shared" si="8"/>
        <v>20</v>
      </c>
      <c r="W35" s="46">
        <v>91</v>
      </c>
      <c r="X35" s="65">
        <f t="shared" si="9"/>
        <v>18.2</v>
      </c>
      <c r="Y35" s="46">
        <v>48</v>
      </c>
      <c r="Z35" s="46">
        <v>35.200000000000003</v>
      </c>
      <c r="AA35" s="46">
        <f t="shared" si="10"/>
        <v>83.2</v>
      </c>
      <c r="AB35" s="65">
        <f t="shared" si="11"/>
        <v>37.440000000000005</v>
      </c>
      <c r="AC35" s="46">
        <f t="shared" si="12"/>
        <v>89.140000000000015</v>
      </c>
      <c r="AD35">
        <v>9</v>
      </c>
      <c r="AE35"/>
      <c r="AF35"/>
      <c r="AG35"/>
      <c r="AH35"/>
    </row>
    <row r="36" spans="1:34" ht="12.75" customHeight="1">
      <c r="A36">
        <v>36</v>
      </c>
      <c r="B36" t="s">
        <v>77</v>
      </c>
      <c r="C36" t="s">
        <v>78</v>
      </c>
      <c r="D36" t="s">
        <v>79</v>
      </c>
      <c r="E36" s="2">
        <v>1</v>
      </c>
      <c r="F36" s="2">
        <v>1</v>
      </c>
      <c r="K36" s="46">
        <v>0.5</v>
      </c>
      <c r="Q36" s="46">
        <v>5</v>
      </c>
      <c r="R36" s="87">
        <f t="shared" si="6"/>
        <v>5.5</v>
      </c>
      <c r="S36" s="46">
        <v>100</v>
      </c>
      <c r="T36" s="65">
        <f t="shared" si="7"/>
        <v>10</v>
      </c>
      <c r="U36" s="46">
        <v>70</v>
      </c>
      <c r="V36" s="65">
        <f t="shared" si="8"/>
        <v>17.5</v>
      </c>
      <c r="W36" s="46">
        <v>99</v>
      </c>
      <c r="X36" s="65">
        <f t="shared" si="9"/>
        <v>19.8</v>
      </c>
      <c r="Y36" s="46">
        <v>70</v>
      </c>
      <c r="Z36" s="46"/>
      <c r="AA36" s="46">
        <f t="shared" si="10"/>
        <v>70</v>
      </c>
      <c r="AB36" s="65">
        <f t="shared" si="11"/>
        <v>31.5</v>
      </c>
      <c r="AC36" s="46">
        <f t="shared" si="12"/>
        <v>84.3</v>
      </c>
      <c r="AD36">
        <v>9</v>
      </c>
      <c r="AE36"/>
      <c r="AF36"/>
      <c r="AG36"/>
      <c r="AH36"/>
    </row>
    <row r="37" spans="1:34" ht="12.75" customHeight="1">
      <c r="A37">
        <v>37</v>
      </c>
      <c r="B37" s="11" t="s">
        <v>116</v>
      </c>
      <c r="C37" s="11" t="s">
        <v>117</v>
      </c>
      <c r="D37" s="11" t="s">
        <v>178</v>
      </c>
      <c r="E37" s="12">
        <v>1</v>
      </c>
      <c r="F37" s="13"/>
      <c r="G37" s="47"/>
      <c r="H37" s="47"/>
      <c r="I37" s="47"/>
      <c r="L37" s="46">
        <v>0.5</v>
      </c>
      <c r="O37" s="46">
        <v>0.5</v>
      </c>
      <c r="P37" s="46">
        <v>0.5</v>
      </c>
      <c r="R37" s="87">
        <f t="shared" si="6"/>
        <v>1.5</v>
      </c>
      <c r="S37" s="46">
        <v>100</v>
      </c>
      <c r="T37" s="65">
        <f t="shared" si="7"/>
        <v>10</v>
      </c>
      <c r="U37" s="46">
        <v>63</v>
      </c>
      <c r="V37" s="65">
        <f t="shared" si="8"/>
        <v>15.75</v>
      </c>
      <c r="W37" s="46">
        <v>93</v>
      </c>
      <c r="X37" s="65">
        <f t="shared" si="9"/>
        <v>18.600000000000001</v>
      </c>
      <c r="Y37" s="46">
        <v>36</v>
      </c>
      <c r="Z37" s="46"/>
      <c r="AA37" s="46">
        <f t="shared" si="10"/>
        <v>36</v>
      </c>
      <c r="AB37" s="65">
        <f t="shared" si="11"/>
        <v>16.2</v>
      </c>
      <c r="AC37" s="46">
        <f t="shared" si="12"/>
        <v>62.05</v>
      </c>
      <c r="AD37">
        <v>6</v>
      </c>
      <c r="AE37"/>
      <c r="AF37"/>
      <c r="AG37"/>
      <c r="AH37"/>
    </row>
    <row r="38" spans="1:34" ht="12.75" customHeight="1">
      <c r="A38">
        <v>38</v>
      </c>
      <c r="B38" s="11" t="s">
        <v>151</v>
      </c>
      <c r="C38" s="11" t="s">
        <v>152</v>
      </c>
      <c r="D38" s="11" t="s">
        <v>153</v>
      </c>
      <c r="E38" s="12"/>
      <c r="F38" s="12">
        <v>1</v>
      </c>
      <c r="G38" s="47">
        <v>0.5</v>
      </c>
      <c r="H38" s="47"/>
      <c r="I38" s="47"/>
      <c r="J38" s="46">
        <v>0.5</v>
      </c>
      <c r="N38" s="46">
        <v>0.5</v>
      </c>
      <c r="O38" s="46">
        <v>0.5</v>
      </c>
      <c r="R38" s="87">
        <f t="shared" si="6"/>
        <v>2</v>
      </c>
      <c r="S38" s="46">
        <v>83</v>
      </c>
      <c r="T38" s="65">
        <f t="shared" si="7"/>
        <v>8.3000000000000007</v>
      </c>
      <c r="U38" s="46">
        <v>12</v>
      </c>
      <c r="V38" s="65">
        <f t="shared" si="8"/>
        <v>3</v>
      </c>
      <c r="W38" s="46">
        <v>92</v>
      </c>
      <c r="X38" s="65">
        <f>W38*0.2</f>
        <v>18.400000000000002</v>
      </c>
      <c r="Z38" s="46"/>
      <c r="AC38" s="46">
        <f t="shared" si="12"/>
        <v>31.700000000000003</v>
      </c>
      <c r="AD38"/>
      <c r="AE38"/>
      <c r="AF38"/>
      <c r="AG38"/>
      <c r="AH38"/>
    </row>
    <row r="39" spans="1:34" ht="12.75" customHeight="1">
      <c r="A39">
        <v>39</v>
      </c>
      <c r="B39" s="11" t="s">
        <v>157</v>
      </c>
      <c r="C39" s="11" t="s">
        <v>158</v>
      </c>
      <c r="D39" s="11" t="s">
        <v>159</v>
      </c>
      <c r="E39" s="12"/>
      <c r="F39" s="12">
        <v>1</v>
      </c>
      <c r="G39" s="55"/>
      <c r="H39" s="47"/>
      <c r="I39" s="47"/>
      <c r="R39" s="87"/>
      <c r="S39" s="46">
        <v>100</v>
      </c>
      <c r="T39" s="65">
        <f t="shared" si="7"/>
        <v>10</v>
      </c>
      <c r="U39" s="46">
        <v>56</v>
      </c>
      <c r="V39" s="65">
        <f t="shared" si="8"/>
        <v>14</v>
      </c>
      <c r="W39" s="46">
        <v>91</v>
      </c>
      <c r="X39" s="65">
        <f t="shared" si="9"/>
        <v>18.2</v>
      </c>
      <c r="Y39" s="46">
        <v>49</v>
      </c>
      <c r="Z39" s="46"/>
      <c r="AA39" s="46">
        <f t="shared" si="10"/>
        <v>49</v>
      </c>
      <c r="AB39" s="65">
        <f t="shared" si="11"/>
        <v>22.05</v>
      </c>
      <c r="AC39" s="46">
        <f t="shared" si="12"/>
        <v>64.25</v>
      </c>
      <c r="AD39">
        <v>7</v>
      </c>
      <c r="AE39"/>
      <c r="AF39"/>
      <c r="AG39"/>
      <c r="AH39"/>
    </row>
    <row r="40" spans="1:34" ht="12.75" customHeight="1">
      <c r="A40">
        <v>40</v>
      </c>
      <c r="B40" t="s">
        <v>105</v>
      </c>
      <c r="C40" t="s">
        <v>106</v>
      </c>
      <c r="D40" t="s">
        <v>107</v>
      </c>
      <c r="E40" s="2">
        <v>1</v>
      </c>
      <c r="F40" s="2">
        <v>1</v>
      </c>
      <c r="G40" s="46">
        <v>0.5</v>
      </c>
      <c r="M40" s="46">
        <v>3</v>
      </c>
      <c r="O40" s="46">
        <v>0.5</v>
      </c>
      <c r="R40" s="87">
        <f t="shared" ref="R40:R58" si="13">G40+H40+I40+J40+K40+L40+M40+N40+O40+P40+Q40</f>
        <v>4</v>
      </c>
      <c r="S40" s="46">
        <v>100</v>
      </c>
      <c r="T40" s="65">
        <f t="shared" si="7"/>
        <v>10</v>
      </c>
      <c r="U40" s="46">
        <v>90</v>
      </c>
      <c r="V40" s="65">
        <f t="shared" si="8"/>
        <v>22.5</v>
      </c>
      <c r="W40" s="46">
        <v>100</v>
      </c>
      <c r="X40" s="65">
        <f t="shared" si="9"/>
        <v>20</v>
      </c>
      <c r="Y40" s="46">
        <v>47</v>
      </c>
      <c r="Z40" s="46">
        <v>38</v>
      </c>
      <c r="AA40" s="46">
        <f t="shared" si="10"/>
        <v>85</v>
      </c>
      <c r="AB40" s="65">
        <f t="shared" si="11"/>
        <v>38.25</v>
      </c>
      <c r="AC40" s="46">
        <f>R40+T40+V40+X40+AB40</f>
        <v>94.75</v>
      </c>
      <c r="AD40">
        <v>10</v>
      </c>
      <c r="AE40"/>
      <c r="AF40"/>
      <c r="AG40"/>
      <c r="AH40"/>
    </row>
    <row r="41" spans="1:34">
      <c r="B41" s="11" t="s">
        <v>163</v>
      </c>
      <c r="C41" s="11" t="s">
        <v>164</v>
      </c>
      <c r="D41" s="11" t="s">
        <v>165</v>
      </c>
      <c r="E41" s="12"/>
      <c r="F41" s="12"/>
      <c r="G41" s="55"/>
      <c r="H41" s="47"/>
      <c r="I41" s="47"/>
      <c r="O41" s="46">
        <v>0.5</v>
      </c>
      <c r="Q41" s="46">
        <v>5</v>
      </c>
      <c r="R41" s="87">
        <f t="shared" si="13"/>
        <v>5.5</v>
      </c>
      <c r="S41" s="46">
        <v>92</v>
      </c>
      <c r="T41" s="65">
        <f t="shared" si="7"/>
        <v>9.2000000000000011</v>
      </c>
      <c r="U41" s="46">
        <v>61</v>
      </c>
      <c r="V41" s="65">
        <f t="shared" si="8"/>
        <v>15.25</v>
      </c>
      <c r="W41" s="46">
        <v>96</v>
      </c>
      <c r="X41" s="66">
        <f t="shared" si="9"/>
        <v>19.200000000000003</v>
      </c>
      <c r="Y41" s="46">
        <v>18</v>
      </c>
      <c r="Z41" s="46">
        <v>23.2</v>
      </c>
      <c r="AA41" s="47">
        <f t="shared" si="10"/>
        <v>41.2</v>
      </c>
      <c r="AB41" s="66">
        <f t="shared" si="11"/>
        <v>18.540000000000003</v>
      </c>
      <c r="AC41" s="46">
        <f>R41+T41+V41+X41+AB41</f>
        <v>67.690000000000012</v>
      </c>
      <c r="AD41">
        <v>7</v>
      </c>
      <c r="AE41"/>
      <c r="AF41"/>
      <c r="AG41"/>
      <c r="AH41"/>
    </row>
    <row r="42" spans="1:34" s="1" customFormat="1">
      <c r="B42" s="11" t="s">
        <v>148</v>
      </c>
      <c r="C42" s="11" t="s">
        <v>149</v>
      </c>
      <c r="D42" s="11" t="s">
        <v>150</v>
      </c>
      <c r="E42" s="12"/>
      <c r="F42" s="12">
        <v>1</v>
      </c>
      <c r="G42" s="47">
        <v>0.5</v>
      </c>
      <c r="H42" s="47"/>
      <c r="I42" s="47"/>
      <c r="J42" s="46">
        <v>0.5</v>
      </c>
      <c r="K42" s="46">
        <v>0.5</v>
      </c>
      <c r="L42" s="46">
        <v>0.5</v>
      </c>
      <c r="M42" s="48"/>
      <c r="N42" s="46">
        <v>0.5</v>
      </c>
      <c r="O42" s="48"/>
      <c r="P42" s="46">
        <v>0.5</v>
      </c>
      <c r="Q42" s="46">
        <v>5</v>
      </c>
      <c r="R42" s="87">
        <f t="shared" si="13"/>
        <v>8</v>
      </c>
      <c r="S42" s="46">
        <v>100</v>
      </c>
      <c r="T42" s="65">
        <f t="shared" si="7"/>
        <v>10</v>
      </c>
      <c r="U42" s="47">
        <v>56</v>
      </c>
      <c r="V42" s="66">
        <f t="shared" si="8"/>
        <v>14</v>
      </c>
      <c r="W42" s="47">
        <v>87</v>
      </c>
      <c r="X42" s="66">
        <f t="shared" si="9"/>
        <v>17.400000000000002</v>
      </c>
      <c r="Y42" s="47">
        <v>31</v>
      </c>
      <c r="Z42" s="47">
        <v>34</v>
      </c>
      <c r="AA42" s="47">
        <f t="shared" si="10"/>
        <v>65</v>
      </c>
      <c r="AB42" s="66">
        <f t="shared" si="11"/>
        <v>29.25</v>
      </c>
      <c r="AC42" s="47">
        <f t="shared" si="12"/>
        <v>78.650000000000006</v>
      </c>
      <c r="AD42" s="14">
        <v>8</v>
      </c>
    </row>
    <row r="43" spans="1:34">
      <c r="B43" s="11" t="s">
        <v>122</v>
      </c>
      <c r="C43" s="11" t="s">
        <v>123</v>
      </c>
      <c r="D43" s="11" t="s">
        <v>124</v>
      </c>
      <c r="E43" s="12">
        <v>1</v>
      </c>
      <c r="F43" s="13">
        <v>1</v>
      </c>
      <c r="G43" s="47"/>
      <c r="H43" s="47"/>
      <c r="I43" s="47"/>
      <c r="O43" s="46">
        <v>0.5</v>
      </c>
      <c r="Q43" s="46">
        <v>5</v>
      </c>
      <c r="R43" s="87">
        <f t="shared" si="13"/>
        <v>5.5</v>
      </c>
      <c r="S43" s="46">
        <v>100</v>
      </c>
      <c r="T43" s="65">
        <f t="shared" si="7"/>
        <v>10</v>
      </c>
      <c r="U43" s="46">
        <v>74</v>
      </c>
      <c r="V43" s="65">
        <f t="shared" si="8"/>
        <v>18.5</v>
      </c>
      <c r="Z43" s="46"/>
      <c r="AC43" s="46">
        <f t="shared" si="12"/>
        <v>34</v>
      </c>
      <c r="AD43"/>
      <c r="AE43"/>
      <c r="AF43"/>
      <c r="AG43"/>
      <c r="AH43"/>
    </row>
    <row r="44" spans="1:34">
      <c r="B44" s="11" t="s">
        <v>161</v>
      </c>
      <c r="C44" s="11" t="s">
        <v>92</v>
      </c>
      <c r="D44" s="11" t="s">
        <v>162</v>
      </c>
      <c r="E44" s="12"/>
      <c r="F44" s="12"/>
      <c r="G44" s="55"/>
      <c r="H44" s="47"/>
      <c r="I44" s="47">
        <v>0.5</v>
      </c>
      <c r="K44" s="46">
        <v>0.5</v>
      </c>
      <c r="N44" s="46">
        <v>0.5</v>
      </c>
      <c r="O44" s="46">
        <v>0.5</v>
      </c>
      <c r="P44" s="46">
        <v>0.5</v>
      </c>
      <c r="Q44" s="46">
        <v>3</v>
      </c>
      <c r="R44" s="87">
        <f t="shared" si="13"/>
        <v>5.5</v>
      </c>
      <c r="S44" s="46">
        <v>100</v>
      </c>
      <c r="T44" s="65">
        <f t="shared" si="7"/>
        <v>10</v>
      </c>
      <c r="U44" s="46">
        <v>46</v>
      </c>
      <c r="V44" s="65">
        <f t="shared" si="8"/>
        <v>11.5</v>
      </c>
      <c r="W44" s="46">
        <v>96</v>
      </c>
      <c r="X44" s="65">
        <f t="shared" si="9"/>
        <v>19.200000000000003</v>
      </c>
      <c r="Y44" s="46">
        <v>43</v>
      </c>
      <c r="Z44" s="46"/>
      <c r="AA44" s="46">
        <f t="shared" si="10"/>
        <v>43</v>
      </c>
      <c r="AB44" s="65">
        <f t="shared" si="11"/>
        <v>19.350000000000001</v>
      </c>
      <c r="AC44" s="46">
        <f t="shared" si="12"/>
        <v>65.550000000000011</v>
      </c>
      <c r="AD44">
        <v>7</v>
      </c>
      <c r="AE44"/>
      <c r="AF44"/>
      <c r="AG44"/>
      <c r="AH44"/>
    </row>
    <row r="45" spans="1:34">
      <c r="B45" t="s">
        <v>74</v>
      </c>
      <c r="C45" t="s">
        <v>75</v>
      </c>
      <c r="D45" t="s">
        <v>76</v>
      </c>
      <c r="E45" s="2">
        <v>1</v>
      </c>
      <c r="F45" s="2">
        <v>1</v>
      </c>
      <c r="G45" s="46">
        <v>0.5</v>
      </c>
      <c r="I45" s="46">
        <v>0.5</v>
      </c>
      <c r="J45" s="46">
        <v>0.5</v>
      </c>
      <c r="P45" s="46">
        <v>0.5</v>
      </c>
      <c r="R45" s="87">
        <f t="shared" si="13"/>
        <v>2</v>
      </c>
      <c r="S45" s="46">
        <v>100</v>
      </c>
      <c r="T45" s="65">
        <f t="shared" si="7"/>
        <v>10</v>
      </c>
      <c r="U45" s="46">
        <v>94</v>
      </c>
      <c r="V45" s="65">
        <f t="shared" si="8"/>
        <v>23.5</v>
      </c>
      <c r="W45" s="46">
        <v>95</v>
      </c>
      <c r="X45" s="65">
        <f t="shared" si="9"/>
        <v>19</v>
      </c>
      <c r="Y45" s="46">
        <v>97</v>
      </c>
      <c r="Z45" s="46"/>
      <c r="AA45" s="46">
        <f t="shared" si="10"/>
        <v>97</v>
      </c>
      <c r="AB45" s="65">
        <f t="shared" si="11"/>
        <v>43.65</v>
      </c>
      <c r="AC45" s="46">
        <f t="shared" si="12"/>
        <v>98.15</v>
      </c>
      <c r="AD45">
        <v>10</v>
      </c>
      <c r="AE45"/>
      <c r="AF45"/>
      <c r="AG45"/>
      <c r="AH45"/>
    </row>
    <row r="46" spans="1:34">
      <c r="B46" t="s">
        <v>71</v>
      </c>
      <c r="C46" t="s">
        <v>72</v>
      </c>
      <c r="D46" t="s">
        <v>73</v>
      </c>
      <c r="E46" s="2">
        <v>1</v>
      </c>
      <c r="F46" s="2">
        <v>1</v>
      </c>
      <c r="I46" s="46">
        <v>0.5</v>
      </c>
      <c r="N46" s="46">
        <v>0.5</v>
      </c>
      <c r="O46" s="46">
        <v>0.5</v>
      </c>
      <c r="Q46" s="46">
        <v>5</v>
      </c>
      <c r="R46" s="87">
        <f t="shared" si="13"/>
        <v>6.5</v>
      </c>
      <c r="S46" s="46">
        <v>100</v>
      </c>
      <c r="T46" s="65">
        <f t="shared" si="7"/>
        <v>10</v>
      </c>
      <c r="U46" s="46">
        <v>80</v>
      </c>
      <c r="V46" s="65">
        <f t="shared" si="8"/>
        <v>20</v>
      </c>
      <c r="W46" s="46">
        <v>95</v>
      </c>
      <c r="X46" s="65">
        <f t="shared" si="9"/>
        <v>19</v>
      </c>
      <c r="Y46" s="46">
        <v>50</v>
      </c>
      <c r="Z46" s="46"/>
      <c r="AA46" s="46">
        <f t="shared" si="10"/>
        <v>50</v>
      </c>
      <c r="AB46" s="65">
        <f t="shared" si="11"/>
        <v>22.5</v>
      </c>
      <c r="AC46" s="46">
        <f t="shared" si="12"/>
        <v>78</v>
      </c>
      <c r="AD46">
        <v>8</v>
      </c>
      <c r="AE46"/>
      <c r="AF46"/>
      <c r="AG46"/>
      <c r="AH46"/>
    </row>
    <row r="47" spans="1:34">
      <c r="B47" s="11" t="s">
        <v>71</v>
      </c>
      <c r="C47" s="11" t="s">
        <v>146</v>
      </c>
      <c r="D47" s="11" t="s">
        <v>147</v>
      </c>
      <c r="E47" s="12"/>
      <c r="F47" s="12">
        <v>1</v>
      </c>
      <c r="G47" s="47">
        <v>0.5</v>
      </c>
      <c r="H47" s="47"/>
      <c r="I47" s="47"/>
      <c r="R47" s="87">
        <f t="shared" si="13"/>
        <v>0.5</v>
      </c>
      <c r="T47" s="65"/>
      <c r="V47" s="65"/>
      <c r="Z47" s="46"/>
      <c r="AC47" s="46">
        <f t="shared" si="12"/>
        <v>0.5</v>
      </c>
      <c r="AD47"/>
      <c r="AE47"/>
      <c r="AF47"/>
      <c r="AG47"/>
      <c r="AH47"/>
    </row>
    <row r="48" spans="1:34">
      <c r="B48" s="11" t="s">
        <v>112</v>
      </c>
      <c r="C48" s="11" t="s">
        <v>113</v>
      </c>
      <c r="D48" s="11" t="s">
        <v>118</v>
      </c>
      <c r="E48" s="12">
        <v>1</v>
      </c>
      <c r="F48" s="13"/>
      <c r="G48" s="47"/>
      <c r="H48" s="47"/>
      <c r="I48" s="47"/>
      <c r="J48" s="48"/>
      <c r="K48" s="48"/>
      <c r="L48" s="48"/>
      <c r="O48" s="46">
        <v>0.5</v>
      </c>
      <c r="R48" s="87">
        <f t="shared" si="13"/>
        <v>0.5</v>
      </c>
      <c r="S48" s="47">
        <v>100</v>
      </c>
      <c r="T48" s="66">
        <f t="shared" si="7"/>
        <v>10</v>
      </c>
      <c r="U48" s="46">
        <v>94</v>
      </c>
      <c r="V48" s="65">
        <f t="shared" si="8"/>
        <v>23.5</v>
      </c>
      <c r="W48" s="46">
        <v>97</v>
      </c>
      <c r="X48" s="65">
        <f t="shared" si="9"/>
        <v>19.400000000000002</v>
      </c>
      <c r="Y48" s="46">
        <v>43</v>
      </c>
      <c r="Z48" s="46">
        <v>32</v>
      </c>
      <c r="AA48" s="46">
        <f t="shared" si="10"/>
        <v>75</v>
      </c>
      <c r="AB48" s="65">
        <f t="shared" si="11"/>
        <v>33.75</v>
      </c>
      <c r="AC48" s="46">
        <f t="shared" si="12"/>
        <v>87.15</v>
      </c>
      <c r="AD48">
        <v>9</v>
      </c>
      <c r="AE48"/>
      <c r="AF48"/>
      <c r="AG48"/>
      <c r="AH48"/>
    </row>
    <row r="49" spans="2:34">
      <c r="B49" t="s">
        <v>25</v>
      </c>
      <c r="C49" t="s">
        <v>26</v>
      </c>
      <c r="D49" t="s">
        <v>27</v>
      </c>
      <c r="E49" s="2">
        <v>1</v>
      </c>
      <c r="F49" s="2">
        <v>1</v>
      </c>
      <c r="G49" s="46">
        <v>0.5</v>
      </c>
      <c r="H49" s="46">
        <v>0.5</v>
      </c>
      <c r="I49" s="46">
        <v>0.5</v>
      </c>
      <c r="R49" s="87">
        <f t="shared" si="13"/>
        <v>1.5</v>
      </c>
      <c r="S49" s="46">
        <v>100</v>
      </c>
      <c r="T49" s="65">
        <f t="shared" si="7"/>
        <v>10</v>
      </c>
      <c r="U49" s="46">
        <v>81</v>
      </c>
      <c r="V49" s="65">
        <f t="shared" si="8"/>
        <v>20.25</v>
      </c>
      <c r="W49" s="46">
        <v>93</v>
      </c>
      <c r="X49" s="65">
        <f t="shared" si="9"/>
        <v>18.600000000000001</v>
      </c>
      <c r="Y49" s="46">
        <v>38</v>
      </c>
      <c r="Z49" s="46">
        <v>38</v>
      </c>
      <c r="AA49" s="46">
        <f t="shared" si="10"/>
        <v>76</v>
      </c>
      <c r="AB49" s="65">
        <f t="shared" si="11"/>
        <v>34.200000000000003</v>
      </c>
      <c r="AC49" s="46">
        <f t="shared" si="12"/>
        <v>84.550000000000011</v>
      </c>
      <c r="AD49">
        <v>9</v>
      </c>
      <c r="AE49"/>
      <c r="AF49"/>
      <c r="AG49"/>
      <c r="AH49"/>
    </row>
    <row r="50" spans="2:34">
      <c r="B50" t="s">
        <v>45</v>
      </c>
      <c r="C50" t="s">
        <v>46</v>
      </c>
      <c r="D50" t="s">
        <v>47</v>
      </c>
      <c r="E50" s="2">
        <v>1</v>
      </c>
      <c r="F50" s="2">
        <v>1</v>
      </c>
      <c r="N50" s="46">
        <v>0.5</v>
      </c>
      <c r="Q50" s="46">
        <v>5</v>
      </c>
      <c r="R50" s="87">
        <f t="shared" si="13"/>
        <v>5.5</v>
      </c>
      <c r="S50" s="46">
        <v>90</v>
      </c>
      <c r="T50" s="65">
        <f t="shared" si="7"/>
        <v>9</v>
      </c>
      <c r="U50" s="46">
        <v>85</v>
      </c>
      <c r="V50" s="65">
        <f t="shared" si="8"/>
        <v>21.25</v>
      </c>
      <c r="W50" s="46">
        <v>92</v>
      </c>
      <c r="X50" s="65">
        <f t="shared" si="9"/>
        <v>18.400000000000002</v>
      </c>
      <c r="Y50" s="46">
        <v>41</v>
      </c>
      <c r="Z50" s="46">
        <v>36</v>
      </c>
      <c r="AA50" s="46">
        <f t="shared" si="10"/>
        <v>77</v>
      </c>
      <c r="AB50" s="65">
        <f t="shared" si="11"/>
        <v>34.65</v>
      </c>
      <c r="AC50" s="46">
        <f>R50+T50+V50+X50+AB50</f>
        <v>88.800000000000011</v>
      </c>
      <c r="AD50">
        <v>9</v>
      </c>
      <c r="AE50"/>
      <c r="AF50"/>
      <c r="AG50"/>
      <c r="AH50"/>
    </row>
    <row r="51" spans="2:34">
      <c r="B51" t="s">
        <v>85</v>
      </c>
      <c r="C51" t="s">
        <v>16</v>
      </c>
      <c r="D51" t="s">
        <v>86</v>
      </c>
      <c r="E51" s="2">
        <v>1</v>
      </c>
      <c r="F51" s="2">
        <v>1</v>
      </c>
      <c r="G51" s="46">
        <v>0.5</v>
      </c>
      <c r="H51" s="46">
        <v>0.5</v>
      </c>
      <c r="I51" s="46">
        <v>0.5</v>
      </c>
      <c r="J51" s="46">
        <v>0.5</v>
      </c>
      <c r="L51" s="46">
        <v>0.5</v>
      </c>
      <c r="N51" s="46">
        <v>0.5</v>
      </c>
      <c r="Q51" s="46">
        <v>3</v>
      </c>
      <c r="R51" s="87">
        <f t="shared" si="13"/>
        <v>6</v>
      </c>
      <c r="S51" s="46">
        <v>90</v>
      </c>
      <c r="T51" s="65">
        <f t="shared" si="7"/>
        <v>9</v>
      </c>
      <c r="U51" s="46">
        <v>55</v>
      </c>
      <c r="V51" s="65">
        <f t="shared" si="8"/>
        <v>13.75</v>
      </c>
      <c r="W51" s="46">
        <v>95</v>
      </c>
      <c r="X51" s="65">
        <f t="shared" si="9"/>
        <v>19</v>
      </c>
      <c r="Y51" s="46">
        <v>26</v>
      </c>
      <c r="Z51" s="46">
        <v>30</v>
      </c>
      <c r="AA51" s="46">
        <f t="shared" si="10"/>
        <v>56</v>
      </c>
      <c r="AB51" s="65">
        <f t="shared" si="11"/>
        <v>25.2</v>
      </c>
      <c r="AC51" s="46">
        <f>R51+T51+V51+X51+AB51</f>
        <v>72.95</v>
      </c>
      <c r="AD51">
        <v>8</v>
      </c>
      <c r="AE51"/>
      <c r="AF51"/>
      <c r="AG51"/>
      <c r="AH51"/>
    </row>
    <row r="52" spans="2:34">
      <c r="B52" t="s">
        <v>89</v>
      </c>
      <c r="C52" t="s">
        <v>90</v>
      </c>
      <c r="D52" t="s">
        <v>91</v>
      </c>
      <c r="F52" s="2">
        <v>1</v>
      </c>
      <c r="G52" s="46">
        <v>0.5</v>
      </c>
      <c r="J52" s="46">
        <v>0.5</v>
      </c>
      <c r="L52" s="46">
        <v>0.5</v>
      </c>
      <c r="R52" s="87">
        <f t="shared" si="13"/>
        <v>1.5</v>
      </c>
      <c r="S52" s="46">
        <v>90</v>
      </c>
      <c r="T52" s="65">
        <f t="shared" si="7"/>
        <v>9</v>
      </c>
      <c r="U52" s="46">
        <v>80</v>
      </c>
      <c r="V52" s="65">
        <f t="shared" si="8"/>
        <v>20</v>
      </c>
      <c r="W52" s="46">
        <v>95</v>
      </c>
      <c r="X52" s="65">
        <f t="shared" si="9"/>
        <v>19</v>
      </c>
      <c r="Y52" s="46">
        <v>33</v>
      </c>
      <c r="Z52" s="46"/>
      <c r="AA52" s="46">
        <f t="shared" si="10"/>
        <v>33</v>
      </c>
      <c r="AB52" s="65">
        <f t="shared" si="11"/>
        <v>14.85</v>
      </c>
      <c r="AC52" s="46">
        <f t="shared" si="12"/>
        <v>64.349999999999994</v>
      </c>
      <c r="AD52">
        <v>7</v>
      </c>
      <c r="AE52"/>
      <c r="AF52"/>
      <c r="AG52"/>
      <c r="AH52"/>
    </row>
    <row r="53" spans="2:34">
      <c r="B53" t="s">
        <v>99</v>
      </c>
      <c r="C53" t="s">
        <v>100</v>
      </c>
      <c r="D53" t="s">
        <v>101</v>
      </c>
      <c r="F53" s="2">
        <v>1</v>
      </c>
      <c r="I53" s="46">
        <v>0.5</v>
      </c>
      <c r="O53" s="46">
        <v>0.5</v>
      </c>
      <c r="R53" s="87">
        <f t="shared" si="13"/>
        <v>1</v>
      </c>
      <c r="S53" s="46">
        <v>90</v>
      </c>
      <c r="T53" s="65">
        <f t="shared" si="7"/>
        <v>9</v>
      </c>
      <c r="U53" s="46">
        <v>66</v>
      </c>
      <c r="V53" s="65">
        <f t="shared" si="8"/>
        <v>16.5</v>
      </c>
      <c r="W53" s="46">
        <v>95</v>
      </c>
      <c r="X53" s="65">
        <f t="shared" si="9"/>
        <v>19</v>
      </c>
      <c r="Y53" s="46">
        <v>65</v>
      </c>
      <c r="Z53" s="46"/>
      <c r="AA53" s="46">
        <f t="shared" si="10"/>
        <v>65</v>
      </c>
      <c r="AB53" s="65">
        <f t="shared" si="11"/>
        <v>29.25</v>
      </c>
      <c r="AC53" s="46">
        <f t="shared" si="12"/>
        <v>74.75</v>
      </c>
      <c r="AD53">
        <v>8</v>
      </c>
      <c r="AE53"/>
      <c r="AF53"/>
      <c r="AG53"/>
      <c r="AH53"/>
    </row>
    <row r="54" spans="2:34">
      <c r="B54" s="11" t="s">
        <v>138</v>
      </c>
      <c r="C54" s="11" t="s">
        <v>139</v>
      </c>
      <c r="D54" s="11" t="s">
        <v>201</v>
      </c>
      <c r="E54" s="12">
        <v>1</v>
      </c>
      <c r="F54" s="13">
        <v>1</v>
      </c>
      <c r="G54" s="47"/>
      <c r="H54" s="47"/>
      <c r="I54" s="47"/>
      <c r="K54" s="46">
        <v>0.5</v>
      </c>
      <c r="N54" s="46">
        <v>0.5</v>
      </c>
      <c r="O54" s="46">
        <v>0.5</v>
      </c>
      <c r="R54" s="87">
        <f t="shared" si="13"/>
        <v>1.5</v>
      </c>
      <c r="S54" s="46">
        <v>85</v>
      </c>
      <c r="T54" s="65">
        <f t="shared" si="7"/>
        <v>8.5</v>
      </c>
      <c r="U54" s="46">
        <v>72</v>
      </c>
      <c r="V54" s="65">
        <f t="shared" si="8"/>
        <v>18</v>
      </c>
      <c r="W54" s="46">
        <v>95</v>
      </c>
      <c r="X54" s="65">
        <f t="shared" si="9"/>
        <v>19</v>
      </c>
      <c r="Y54" s="46">
        <v>20</v>
      </c>
      <c r="Z54" s="46"/>
      <c r="AA54" s="46">
        <f t="shared" si="10"/>
        <v>20</v>
      </c>
      <c r="AB54" s="65">
        <f t="shared" si="11"/>
        <v>9</v>
      </c>
      <c r="AC54" s="46">
        <f t="shared" si="12"/>
        <v>56</v>
      </c>
      <c r="AD54">
        <v>6</v>
      </c>
      <c r="AE54"/>
      <c r="AF54"/>
      <c r="AG54"/>
      <c r="AH54"/>
    </row>
    <row r="55" spans="2:34">
      <c r="B55" t="s">
        <v>102</v>
      </c>
      <c r="C55" t="s">
        <v>103</v>
      </c>
      <c r="D55" t="s">
        <v>104</v>
      </c>
      <c r="E55" s="2">
        <v>1</v>
      </c>
      <c r="F55" s="2">
        <v>1</v>
      </c>
      <c r="G55" s="46">
        <v>0.5</v>
      </c>
      <c r="I55" s="46">
        <v>0.5</v>
      </c>
      <c r="N55" s="46">
        <v>0.5</v>
      </c>
      <c r="O55" s="46">
        <v>0.5</v>
      </c>
      <c r="Q55" s="46">
        <v>5</v>
      </c>
      <c r="R55" s="87">
        <f t="shared" si="13"/>
        <v>7</v>
      </c>
      <c r="S55" s="46">
        <v>85</v>
      </c>
      <c r="T55" s="65">
        <f t="shared" si="7"/>
        <v>8.5</v>
      </c>
      <c r="U55" s="46">
        <v>52</v>
      </c>
      <c r="V55" s="65">
        <f t="shared" si="8"/>
        <v>13</v>
      </c>
      <c r="W55" s="46">
        <v>94</v>
      </c>
      <c r="X55" s="65">
        <f t="shared" si="9"/>
        <v>18.8</v>
      </c>
      <c r="Y55" s="46">
        <v>37</v>
      </c>
      <c r="Z55" s="46">
        <v>40</v>
      </c>
      <c r="AA55" s="46">
        <f t="shared" si="10"/>
        <v>77</v>
      </c>
      <c r="AB55" s="65">
        <f t="shared" si="11"/>
        <v>34.65</v>
      </c>
      <c r="AC55" s="46">
        <f t="shared" si="12"/>
        <v>81.949999999999989</v>
      </c>
      <c r="AD55">
        <v>9</v>
      </c>
      <c r="AE55"/>
      <c r="AF55"/>
      <c r="AG55"/>
      <c r="AH55"/>
    </row>
    <row r="56" spans="2:34">
      <c r="B56" t="s">
        <v>39</v>
      </c>
      <c r="C56" t="s">
        <v>40</v>
      </c>
      <c r="D56" t="s">
        <v>41</v>
      </c>
      <c r="F56" s="2">
        <v>1</v>
      </c>
      <c r="G56" s="46">
        <v>0.5</v>
      </c>
      <c r="L56" s="46">
        <v>0.5</v>
      </c>
      <c r="N56" s="46">
        <v>0.5</v>
      </c>
      <c r="Q56" s="46">
        <v>5</v>
      </c>
      <c r="R56" s="87">
        <f t="shared" si="13"/>
        <v>6.5</v>
      </c>
      <c r="S56" s="46">
        <v>80</v>
      </c>
      <c r="T56" s="65">
        <f t="shared" si="7"/>
        <v>8</v>
      </c>
      <c r="U56" s="46">
        <v>62</v>
      </c>
      <c r="V56" s="65">
        <f t="shared" si="8"/>
        <v>15.5</v>
      </c>
      <c r="W56" s="46">
        <v>93</v>
      </c>
      <c r="X56" s="65">
        <f t="shared" si="9"/>
        <v>18.600000000000001</v>
      </c>
      <c r="Y56" s="46">
        <v>30</v>
      </c>
      <c r="Z56" s="46">
        <v>20</v>
      </c>
      <c r="AA56" s="46">
        <f t="shared" si="10"/>
        <v>50</v>
      </c>
      <c r="AB56" s="65">
        <f t="shared" si="11"/>
        <v>22.5</v>
      </c>
      <c r="AC56" s="46">
        <f t="shared" si="12"/>
        <v>71.099999999999994</v>
      </c>
      <c r="AD56">
        <v>7</v>
      </c>
      <c r="AE56"/>
      <c r="AF56"/>
      <c r="AG56"/>
      <c r="AH56"/>
    </row>
    <row r="57" spans="2:34">
      <c r="B57" t="s">
        <v>39</v>
      </c>
      <c r="C57" t="s">
        <v>92</v>
      </c>
      <c r="D57" t="s">
        <v>93</v>
      </c>
      <c r="E57" s="2">
        <v>1</v>
      </c>
      <c r="F57" s="2">
        <v>1</v>
      </c>
      <c r="G57" s="46">
        <v>0.5</v>
      </c>
      <c r="I57" s="46">
        <v>0.5</v>
      </c>
      <c r="J57" s="46">
        <v>0.5</v>
      </c>
      <c r="N57" s="46">
        <v>0.5</v>
      </c>
      <c r="Q57" s="46">
        <v>5</v>
      </c>
      <c r="R57" s="87">
        <f t="shared" si="13"/>
        <v>7</v>
      </c>
      <c r="S57" s="46">
        <v>97</v>
      </c>
      <c r="T57" s="65">
        <f t="shared" si="7"/>
        <v>9.7000000000000011</v>
      </c>
      <c r="U57" s="46">
        <v>78</v>
      </c>
      <c r="V57" s="65">
        <f t="shared" si="8"/>
        <v>19.5</v>
      </c>
      <c r="W57" s="46">
        <v>86</v>
      </c>
      <c r="X57" s="65">
        <f t="shared" si="9"/>
        <v>17.2</v>
      </c>
      <c r="Y57" s="46">
        <v>30</v>
      </c>
      <c r="Z57" s="46"/>
      <c r="AA57" s="46">
        <f t="shared" si="10"/>
        <v>30</v>
      </c>
      <c r="AB57" s="65">
        <f t="shared" si="11"/>
        <v>13.5</v>
      </c>
      <c r="AC57" s="46">
        <f t="shared" si="12"/>
        <v>66.900000000000006</v>
      </c>
      <c r="AD57">
        <v>7</v>
      </c>
      <c r="AE57"/>
      <c r="AF57"/>
      <c r="AG57"/>
      <c r="AH57"/>
    </row>
    <row r="58" spans="2:34">
      <c r="B58" t="s">
        <v>54</v>
      </c>
      <c r="C58" t="s">
        <v>55</v>
      </c>
      <c r="D58" t="s">
        <v>56</v>
      </c>
      <c r="E58" s="2">
        <v>1</v>
      </c>
      <c r="F58" s="2">
        <v>1</v>
      </c>
      <c r="G58" s="46">
        <v>0.5</v>
      </c>
      <c r="I58" s="46">
        <v>0.5</v>
      </c>
      <c r="J58" s="46">
        <v>0.5</v>
      </c>
      <c r="K58" s="46">
        <v>0.5</v>
      </c>
      <c r="M58" s="46">
        <v>3</v>
      </c>
      <c r="N58" s="46">
        <v>0.5</v>
      </c>
      <c r="O58" s="46">
        <v>0.5</v>
      </c>
      <c r="Q58" s="46">
        <v>5</v>
      </c>
      <c r="R58" s="87">
        <f t="shared" si="13"/>
        <v>11</v>
      </c>
      <c r="S58" s="46">
        <v>100</v>
      </c>
      <c r="T58" s="65">
        <f t="shared" si="7"/>
        <v>10</v>
      </c>
      <c r="U58" s="46">
        <v>72</v>
      </c>
      <c r="V58" s="65">
        <f t="shared" si="8"/>
        <v>18</v>
      </c>
      <c r="W58" s="46">
        <v>97</v>
      </c>
      <c r="X58" s="65">
        <f t="shared" si="9"/>
        <v>19.400000000000002</v>
      </c>
      <c r="Y58" s="46">
        <v>70</v>
      </c>
      <c r="Z58" s="46"/>
      <c r="AA58" s="46">
        <v>70</v>
      </c>
      <c r="AB58" s="65">
        <f t="shared" si="11"/>
        <v>31.5</v>
      </c>
      <c r="AC58" s="46">
        <f>R58+T58+V58+X58+AB58</f>
        <v>89.9</v>
      </c>
      <c r="AD58">
        <v>9</v>
      </c>
      <c r="AE58"/>
      <c r="AF58"/>
      <c r="AG58"/>
      <c r="AH58"/>
    </row>
    <row r="59" spans="2:34">
      <c r="B59" s="11" t="s">
        <v>54</v>
      </c>
      <c r="C59" s="11" t="s">
        <v>172</v>
      </c>
      <c r="D59" s="11" t="s">
        <v>173</v>
      </c>
      <c r="E59" s="12">
        <v>1</v>
      </c>
      <c r="F59" s="12">
        <v>1</v>
      </c>
      <c r="G59" s="55"/>
      <c r="H59" s="55"/>
      <c r="I59" s="47"/>
      <c r="J59" s="47"/>
      <c r="K59" s="47"/>
      <c r="L59" s="47"/>
      <c r="R59" s="87"/>
      <c r="S59" s="47">
        <v>89</v>
      </c>
      <c r="T59" s="66">
        <f t="shared" si="7"/>
        <v>8.9</v>
      </c>
      <c r="V59" s="65"/>
      <c r="Z59" s="46"/>
      <c r="AC59" s="46">
        <f t="shared" si="12"/>
        <v>8.9</v>
      </c>
      <c r="AD59"/>
      <c r="AE59"/>
      <c r="AF59"/>
      <c r="AG59"/>
      <c r="AH59"/>
    </row>
    <row r="60" spans="2:34">
      <c r="B60" s="11" t="s">
        <v>133</v>
      </c>
      <c r="C60" s="11" t="s">
        <v>134</v>
      </c>
      <c r="D60" s="11" t="s">
        <v>135</v>
      </c>
      <c r="E60" s="12">
        <v>1</v>
      </c>
      <c r="F60" s="13"/>
      <c r="G60" s="47"/>
      <c r="H60" s="47"/>
      <c r="I60" s="47"/>
      <c r="J60" s="46">
        <v>0.5</v>
      </c>
      <c r="N60" s="46">
        <v>0.5</v>
      </c>
      <c r="O60" s="46">
        <v>0.5</v>
      </c>
      <c r="R60" s="87">
        <f>G60+H60+I60+J60+K60+L60+M60+N60+O60+P60+Q60</f>
        <v>1.5</v>
      </c>
      <c r="S60" s="46">
        <v>90</v>
      </c>
      <c r="T60" s="65">
        <f t="shared" si="7"/>
        <v>9</v>
      </c>
      <c r="U60" s="46">
        <v>40</v>
      </c>
      <c r="V60" s="65">
        <f t="shared" si="8"/>
        <v>10</v>
      </c>
      <c r="W60" s="46">
        <v>93</v>
      </c>
      <c r="X60" s="65">
        <f t="shared" si="9"/>
        <v>18.600000000000001</v>
      </c>
      <c r="Y60" s="46">
        <v>57</v>
      </c>
      <c r="Z60" s="46"/>
      <c r="AA60" s="46">
        <f t="shared" si="10"/>
        <v>57</v>
      </c>
      <c r="AB60" s="65">
        <f t="shared" si="11"/>
        <v>25.650000000000002</v>
      </c>
      <c r="AC60" s="46">
        <f>R60+T60+V60+X60+AB60</f>
        <v>64.75</v>
      </c>
      <c r="AD60">
        <v>7</v>
      </c>
      <c r="AE60"/>
      <c r="AF60"/>
      <c r="AG60"/>
      <c r="AH60"/>
    </row>
    <row r="61" spans="2:34">
      <c r="B61" t="s">
        <v>108</v>
      </c>
      <c r="C61" t="s">
        <v>26</v>
      </c>
      <c r="D61" t="s">
        <v>109</v>
      </c>
      <c r="F61" s="2">
        <v>1</v>
      </c>
      <c r="M61" s="46">
        <v>3</v>
      </c>
      <c r="Q61" s="46">
        <v>5</v>
      </c>
      <c r="R61" s="87">
        <f>G61+H61+I61+J61+K61+L61+M61+N61+O61+P61+Q61</f>
        <v>8</v>
      </c>
      <c r="S61" s="46">
        <v>100</v>
      </c>
      <c r="T61" s="65">
        <f t="shared" si="7"/>
        <v>10</v>
      </c>
      <c r="U61" s="46">
        <v>82</v>
      </c>
      <c r="V61" s="65">
        <f t="shared" si="8"/>
        <v>20.5</v>
      </c>
      <c r="Z61" s="46"/>
      <c r="AC61" s="46">
        <f t="shared" si="12"/>
        <v>38.5</v>
      </c>
      <c r="AD61"/>
      <c r="AE61"/>
      <c r="AF61"/>
      <c r="AG61"/>
      <c r="AH61"/>
    </row>
    <row r="62" spans="2:34" s="14" customFormat="1">
      <c r="B62" t="s">
        <v>18</v>
      </c>
      <c r="C62" t="s">
        <v>13</v>
      </c>
      <c r="D62" t="s">
        <v>19</v>
      </c>
      <c r="E62" s="2">
        <v>1</v>
      </c>
      <c r="F62" s="2">
        <v>1</v>
      </c>
      <c r="G62" s="46">
        <v>0.5</v>
      </c>
      <c r="H62" s="46">
        <v>0.5</v>
      </c>
      <c r="I62" s="46">
        <v>0.5</v>
      </c>
      <c r="J62" s="46"/>
      <c r="K62" s="46">
        <v>0.5</v>
      </c>
      <c r="L62" s="46">
        <v>0.5</v>
      </c>
      <c r="M62" s="47"/>
      <c r="N62" s="46">
        <v>0.5</v>
      </c>
      <c r="O62" s="47"/>
      <c r="P62" s="47"/>
      <c r="Q62" s="47">
        <v>5</v>
      </c>
      <c r="R62" s="88">
        <f>G62+H62+I62+J62+K62+L62+M62+N62+O62+P62+Q62</f>
        <v>8</v>
      </c>
      <c r="S62" s="46">
        <v>100</v>
      </c>
      <c r="T62" s="65">
        <f t="shared" si="7"/>
        <v>10</v>
      </c>
      <c r="U62" s="47">
        <v>95</v>
      </c>
      <c r="V62" s="66">
        <f t="shared" si="8"/>
        <v>23.75</v>
      </c>
      <c r="W62" s="47">
        <v>97</v>
      </c>
      <c r="X62" s="66">
        <f t="shared" si="9"/>
        <v>19.400000000000002</v>
      </c>
      <c r="Y62" s="47">
        <v>46</v>
      </c>
      <c r="Z62" s="47">
        <v>39.200000000000003</v>
      </c>
      <c r="AA62" s="47">
        <f t="shared" si="10"/>
        <v>85.2</v>
      </c>
      <c r="AB62" s="66">
        <f t="shared" si="11"/>
        <v>38.340000000000003</v>
      </c>
      <c r="AC62" s="47">
        <f t="shared" si="12"/>
        <v>99.490000000000009</v>
      </c>
      <c r="AD62" s="14">
        <v>10</v>
      </c>
    </row>
    <row r="63" spans="2:34">
      <c r="B63" t="s">
        <v>62</v>
      </c>
      <c r="C63" t="s">
        <v>63</v>
      </c>
      <c r="D63" t="s">
        <v>64</v>
      </c>
      <c r="E63" s="2">
        <v>1</v>
      </c>
      <c r="F63" s="2">
        <v>1</v>
      </c>
      <c r="H63" s="46">
        <v>0.5</v>
      </c>
      <c r="K63" s="46">
        <v>0.5</v>
      </c>
      <c r="N63" s="46">
        <v>0.5</v>
      </c>
      <c r="R63" s="87">
        <f>G63+H63+I63+J63+K63+L63+M63+N63+O63+P63+Q63</f>
        <v>1.5</v>
      </c>
      <c r="S63" s="46">
        <v>100</v>
      </c>
      <c r="T63" s="65">
        <f t="shared" si="7"/>
        <v>10</v>
      </c>
      <c r="U63" s="46">
        <v>100</v>
      </c>
      <c r="V63" s="65">
        <f t="shared" si="8"/>
        <v>25</v>
      </c>
      <c r="W63" s="46">
        <v>100</v>
      </c>
      <c r="X63" s="66">
        <f t="shared" si="9"/>
        <v>20</v>
      </c>
      <c r="Y63" s="46">
        <v>56</v>
      </c>
      <c r="Z63" s="46">
        <v>37.200000000000003</v>
      </c>
      <c r="AA63" s="47">
        <f t="shared" si="10"/>
        <v>93.2</v>
      </c>
      <c r="AB63" s="66">
        <f t="shared" si="11"/>
        <v>41.940000000000005</v>
      </c>
      <c r="AC63" s="46">
        <f>R63+T63+V63+X63+AB63</f>
        <v>98.44</v>
      </c>
      <c r="AD63">
        <v>10</v>
      </c>
      <c r="AE63"/>
      <c r="AF63"/>
      <c r="AG63"/>
      <c r="AH63"/>
    </row>
    <row r="64" spans="2:34">
      <c r="B64" s="10" t="s">
        <v>218</v>
      </c>
      <c r="C64" s="10" t="s">
        <v>219</v>
      </c>
      <c r="D64" s="10" t="s">
        <v>220</v>
      </c>
      <c r="E64" s="7"/>
      <c r="F64" s="7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89"/>
      <c r="S64" s="49"/>
      <c r="T64" s="67"/>
      <c r="U64" s="49"/>
      <c r="V64" s="67"/>
      <c r="W64" s="49">
        <v>99</v>
      </c>
      <c r="X64" s="67">
        <f t="shared" si="9"/>
        <v>19.8</v>
      </c>
      <c r="Y64" s="46">
        <v>19</v>
      </c>
      <c r="Z64" s="46"/>
      <c r="AA64" s="46">
        <f t="shared" si="10"/>
        <v>19</v>
      </c>
      <c r="AB64" s="65">
        <f t="shared" si="11"/>
        <v>8.5500000000000007</v>
      </c>
      <c r="AC64" s="46">
        <f t="shared" si="12"/>
        <v>28.35</v>
      </c>
      <c r="AD64"/>
      <c r="AE64"/>
      <c r="AF64"/>
      <c r="AG64"/>
      <c r="AH64"/>
    </row>
    <row r="65" spans="2:36">
      <c r="B65" s="10" t="s">
        <v>15</v>
      </c>
      <c r="C65" s="10" t="s">
        <v>97</v>
      </c>
      <c r="D65" s="10" t="s">
        <v>252</v>
      </c>
      <c r="E65" s="7"/>
      <c r="F65" s="7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89"/>
      <c r="S65" s="49"/>
      <c r="T65" s="67"/>
      <c r="U65" s="49"/>
      <c r="V65" s="67"/>
      <c r="W65" s="49"/>
      <c r="X65" s="67"/>
      <c r="Y65" s="49">
        <v>20</v>
      </c>
      <c r="Z65" s="46"/>
      <c r="AA65" s="46">
        <f t="shared" si="10"/>
        <v>20</v>
      </c>
      <c r="AB65" s="65">
        <f t="shared" si="11"/>
        <v>9</v>
      </c>
      <c r="AC65" s="46">
        <f t="shared" si="12"/>
        <v>9</v>
      </c>
      <c r="AD65">
        <v>5</v>
      </c>
      <c r="AE65"/>
      <c r="AF65"/>
      <c r="AG65"/>
      <c r="AH65"/>
    </row>
    <row r="66" spans="2:36"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38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35"/>
      <c r="AI66" s="35"/>
      <c r="AJ66" s="35"/>
    </row>
    <row r="67" spans="2:36"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38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35"/>
      <c r="AI67" s="35"/>
      <c r="AJ67" s="35"/>
    </row>
    <row r="68" spans="2:36"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38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35"/>
      <c r="AI68" s="35"/>
      <c r="AJ68" s="35"/>
    </row>
    <row r="69" spans="2:36"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38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35"/>
      <c r="AI69" s="35"/>
      <c r="AJ69" s="35"/>
    </row>
    <row r="70" spans="2:36"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38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35"/>
      <c r="AI70" s="35"/>
      <c r="AJ70" s="35"/>
    </row>
    <row r="71" spans="2:36"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38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35"/>
      <c r="AI71" s="35"/>
      <c r="AJ71" s="35"/>
    </row>
    <row r="72" spans="2:36"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38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35"/>
      <c r="AI72" s="35"/>
      <c r="AJ72" s="35"/>
    </row>
    <row r="73" spans="2:36"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38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35"/>
      <c r="AI73" s="35"/>
      <c r="AJ73" s="35"/>
    </row>
    <row r="74" spans="2:36"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38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35"/>
      <c r="AI74" s="35"/>
      <c r="AJ74" s="35"/>
    </row>
    <row r="75" spans="2:36"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38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35"/>
      <c r="AI75" s="35"/>
      <c r="AJ75" s="35"/>
    </row>
    <row r="76" spans="2:36"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38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35"/>
      <c r="AI76" s="35"/>
      <c r="AJ76" s="35"/>
    </row>
    <row r="77" spans="2:36"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38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35"/>
      <c r="AI77" s="35"/>
      <c r="AJ77" s="35"/>
    </row>
    <row r="78" spans="2:36"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38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35"/>
      <c r="AI78" s="35"/>
      <c r="AJ78" s="35"/>
    </row>
    <row r="79" spans="2:36"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38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35"/>
      <c r="AI79" s="35"/>
      <c r="AJ79" s="35"/>
    </row>
    <row r="80" spans="2:36"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38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35"/>
      <c r="AI80" s="35"/>
      <c r="AJ80" s="35"/>
    </row>
    <row r="81" spans="8:36"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38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35"/>
      <c r="AI81" s="35"/>
      <c r="AJ81" s="35"/>
    </row>
    <row r="82" spans="8:36"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38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35"/>
      <c r="AI82" s="35"/>
      <c r="AJ82" s="35"/>
    </row>
    <row r="83" spans="8:36"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38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35"/>
      <c r="AI83" s="35"/>
      <c r="AJ83" s="35"/>
    </row>
    <row r="84" spans="8:36"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38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35"/>
      <c r="AI84" s="35"/>
      <c r="AJ84" s="35"/>
    </row>
    <row r="85" spans="8:36"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38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35"/>
      <c r="AI85" s="35"/>
      <c r="AJ85" s="35"/>
    </row>
    <row r="86" spans="8:36"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38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35"/>
      <c r="AI86" s="35"/>
      <c r="AJ86" s="35"/>
    </row>
    <row r="87" spans="8:36"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38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35"/>
      <c r="AI87" s="35"/>
      <c r="AJ87" s="35"/>
    </row>
    <row r="88" spans="8:36"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38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35"/>
      <c r="AI88" s="35"/>
      <c r="AJ88" s="35"/>
    </row>
    <row r="89" spans="8:36"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38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35"/>
      <c r="AI89" s="35"/>
      <c r="AJ89" s="35"/>
    </row>
    <row r="90" spans="8:36"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38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35"/>
      <c r="AI90" s="35"/>
      <c r="AJ90" s="35"/>
    </row>
    <row r="91" spans="8:36"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38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35"/>
      <c r="AI91" s="35"/>
      <c r="AJ91" s="35"/>
    </row>
    <row r="92" spans="8:36"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38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35"/>
      <c r="AI92" s="35"/>
      <c r="AJ92" s="35"/>
    </row>
    <row r="93" spans="8:36"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38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35"/>
      <c r="AI93" s="35"/>
      <c r="AJ93" s="35"/>
    </row>
    <row r="94" spans="8:36"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38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35"/>
      <c r="AI94" s="35"/>
      <c r="AJ94" s="35"/>
    </row>
    <row r="95" spans="8:36"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38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35"/>
      <c r="AI95" s="35"/>
      <c r="AJ95" s="35"/>
    </row>
    <row r="96" spans="8:36"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38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35"/>
      <c r="AI96" s="35"/>
      <c r="AJ96" s="35"/>
    </row>
    <row r="97" spans="8:36"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38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35"/>
      <c r="AI97" s="35"/>
      <c r="AJ97" s="35"/>
    </row>
    <row r="98" spans="8:36"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38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35"/>
      <c r="AI98" s="35"/>
      <c r="AJ98" s="35"/>
    </row>
    <row r="99" spans="8:36"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38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35"/>
      <c r="AI99" s="35"/>
      <c r="AJ99" s="35"/>
    </row>
    <row r="100" spans="8:36"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38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35"/>
      <c r="AI100" s="35"/>
      <c r="AJ100" s="35"/>
    </row>
    <row r="101" spans="8:36"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38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35"/>
      <c r="AI101" s="35"/>
      <c r="AJ101" s="35"/>
    </row>
    <row r="102" spans="8:36"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38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35"/>
      <c r="AI102" s="35"/>
      <c r="AJ102" s="35"/>
    </row>
    <row r="103" spans="8:36"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38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35"/>
      <c r="AI103" s="35"/>
      <c r="AJ103" s="35"/>
    </row>
    <row r="104" spans="8:36"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38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35"/>
      <c r="AI104" s="35"/>
      <c r="AJ104" s="35"/>
    </row>
    <row r="105" spans="8:36"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38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35"/>
      <c r="AI105" s="35"/>
      <c r="AJ105" s="35"/>
    </row>
    <row r="106" spans="8:36"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38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35"/>
      <c r="AI106" s="35"/>
      <c r="AJ106" s="35"/>
    </row>
    <row r="107" spans="8:36"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38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35"/>
      <c r="AI107" s="35"/>
      <c r="AJ107" s="35"/>
    </row>
    <row r="108" spans="8:36"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38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35"/>
      <c r="AI108" s="35"/>
      <c r="AJ108" s="35"/>
    </row>
    <row r="109" spans="8:36"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38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35"/>
      <c r="AI109" s="35"/>
      <c r="AJ109" s="35"/>
    </row>
    <row r="110" spans="8:36"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38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35"/>
      <c r="AI110" s="35"/>
      <c r="AJ110" s="35"/>
    </row>
    <row r="111" spans="8:36"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38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35"/>
      <c r="AI111" s="35"/>
      <c r="AJ111" s="35"/>
    </row>
    <row r="112" spans="8:36"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38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35"/>
      <c r="AI112" s="35"/>
      <c r="AJ112" s="35"/>
    </row>
    <row r="113" spans="8:36"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38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35"/>
      <c r="AI113" s="35"/>
      <c r="AJ113" s="35"/>
    </row>
    <row r="114" spans="8:36"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38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35"/>
      <c r="AI114" s="35"/>
      <c r="AJ114" s="35"/>
    </row>
    <row r="115" spans="8:36"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38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35"/>
      <c r="AI115" s="35"/>
      <c r="AJ115" s="35"/>
    </row>
    <row r="116" spans="8:36"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38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35"/>
      <c r="AI116" s="35"/>
      <c r="AJ116" s="35"/>
    </row>
    <row r="117" spans="8:36"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38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35"/>
      <c r="AI117" s="35"/>
      <c r="AJ117" s="35"/>
    </row>
    <row r="118" spans="8:36"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38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35"/>
      <c r="AI118" s="35"/>
      <c r="AJ118" s="35"/>
    </row>
    <row r="119" spans="8:36"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38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35"/>
      <c r="AI119" s="35"/>
      <c r="AJ119" s="35"/>
    </row>
    <row r="120" spans="8:36"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38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35"/>
      <c r="AI120" s="35"/>
      <c r="AJ120" s="35"/>
    </row>
    <row r="121" spans="8:36"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38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35"/>
      <c r="AI121" s="35"/>
      <c r="AJ121" s="35"/>
    </row>
    <row r="122" spans="8:36"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38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35"/>
      <c r="AI122" s="35"/>
      <c r="AJ122" s="35"/>
    </row>
    <row r="123" spans="8:36"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38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35"/>
      <c r="AI123" s="35"/>
      <c r="AJ123" s="35"/>
    </row>
    <row r="124" spans="8:36"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38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35"/>
      <c r="AI124" s="35"/>
      <c r="AJ124" s="35"/>
    </row>
    <row r="125" spans="8:36"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38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35"/>
      <c r="AI125" s="35"/>
      <c r="AJ125" s="35"/>
    </row>
    <row r="126" spans="8:36"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38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35"/>
      <c r="AI126" s="35"/>
      <c r="AJ126" s="35"/>
    </row>
    <row r="127" spans="8:36"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38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35"/>
      <c r="AI127" s="35"/>
      <c r="AJ127" s="35"/>
    </row>
    <row r="128" spans="8:36"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38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35"/>
      <c r="AI128" s="35"/>
      <c r="AJ128" s="35"/>
    </row>
    <row r="129" spans="8:36"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38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35"/>
      <c r="AI129" s="35"/>
      <c r="AJ129" s="35"/>
    </row>
    <row r="130" spans="8:36"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38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35"/>
      <c r="AI130" s="35"/>
      <c r="AJ130" s="35"/>
    </row>
    <row r="131" spans="8:36"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38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35"/>
      <c r="AI131" s="35"/>
      <c r="AJ131" s="35"/>
    </row>
    <row r="132" spans="8:36"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38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35"/>
      <c r="AI132" s="35"/>
      <c r="AJ132" s="35"/>
    </row>
    <row r="133" spans="8:36"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38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35"/>
      <c r="AI133" s="35"/>
      <c r="AJ133" s="35"/>
    </row>
    <row r="134" spans="8:36"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38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35"/>
      <c r="AI134" s="35"/>
      <c r="AJ134" s="35"/>
    </row>
    <row r="135" spans="8:36"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38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35"/>
      <c r="AI135" s="35"/>
      <c r="AJ135" s="35"/>
    </row>
    <row r="136" spans="8:36"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38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35"/>
      <c r="AI136" s="35"/>
      <c r="AJ136" s="35"/>
    </row>
    <row r="137" spans="8:36"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38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35"/>
      <c r="AI137" s="35"/>
      <c r="AJ137" s="35"/>
    </row>
    <row r="138" spans="8:36"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38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35"/>
      <c r="AI138" s="35"/>
      <c r="AJ138" s="35"/>
    </row>
    <row r="139" spans="8:36"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38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35"/>
      <c r="AI139" s="35"/>
      <c r="AJ139" s="35"/>
    </row>
    <row r="140" spans="8:36"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38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35"/>
      <c r="AI140" s="35"/>
      <c r="AJ140" s="35"/>
    </row>
    <row r="141" spans="8:36"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38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35"/>
      <c r="AI141" s="35"/>
      <c r="AJ141" s="35"/>
    </row>
    <row r="142" spans="8:36"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38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35"/>
      <c r="AI142" s="35"/>
      <c r="AJ142" s="35"/>
    </row>
    <row r="143" spans="8:36"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38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35"/>
      <c r="AI143" s="35"/>
      <c r="AJ143" s="35"/>
    </row>
    <row r="144" spans="8:36"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38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35"/>
      <c r="AI144" s="35"/>
      <c r="AJ144" s="35"/>
    </row>
    <row r="145" spans="8:36"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38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35"/>
      <c r="AI145" s="35"/>
      <c r="AJ145" s="35"/>
    </row>
    <row r="146" spans="8:36"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38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35"/>
      <c r="AI146" s="35"/>
      <c r="AJ146" s="35"/>
    </row>
    <row r="147" spans="8:36"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38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35"/>
      <c r="AI147" s="35"/>
      <c r="AJ147" s="35"/>
    </row>
    <row r="148" spans="8:36"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38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35"/>
      <c r="AI148" s="35"/>
      <c r="AJ148" s="35"/>
    </row>
    <row r="149" spans="8:36"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38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35"/>
      <c r="AI149" s="35"/>
      <c r="AJ149" s="35"/>
    </row>
    <row r="150" spans="8:36"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38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35"/>
      <c r="AI150" s="35"/>
      <c r="AJ150" s="35"/>
    </row>
    <row r="151" spans="8:36"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38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35"/>
      <c r="AI151" s="35"/>
      <c r="AJ151" s="35"/>
    </row>
    <row r="152" spans="8:36"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38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35"/>
      <c r="AI152" s="35"/>
      <c r="AJ152" s="35"/>
    </row>
    <row r="153" spans="8:36"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38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35"/>
      <c r="AI153" s="35"/>
      <c r="AJ153" s="35"/>
    </row>
    <row r="154" spans="8:36"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38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35"/>
      <c r="AI154" s="35"/>
      <c r="AJ154" s="35"/>
    </row>
    <row r="155" spans="8:36"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38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35"/>
      <c r="AI155" s="35"/>
      <c r="AJ155" s="35"/>
    </row>
    <row r="156" spans="8:36"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38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35"/>
      <c r="AI156" s="35"/>
      <c r="AJ156" s="35"/>
    </row>
    <row r="157" spans="8:36"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38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35"/>
      <c r="AI157" s="35"/>
      <c r="AJ157" s="35"/>
    </row>
    <row r="158" spans="8:36"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38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35"/>
      <c r="AI158" s="35"/>
      <c r="AJ158" s="35"/>
    </row>
    <row r="159" spans="8:36"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38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35"/>
      <c r="AI159" s="35"/>
      <c r="AJ159" s="35"/>
    </row>
    <row r="160" spans="8:36"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38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35"/>
      <c r="AI160" s="35"/>
      <c r="AJ160" s="35"/>
    </row>
    <row r="161" spans="8:36"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38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35"/>
      <c r="AI161" s="35"/>
      <c r="AJ161" s="35"/>
    </row>
    <row r="162" spans="8:36"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38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35"/>
      <c r="AI162" s="35"/>
      <c r="AJ162" s="35"/>
    </row>
    <row r="163" spans="8:36"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38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35"/>
      <c r="AI163" s="35"/>
      <c r="AJ163" s="35"/>
    </row>
    <row r="164" spans="8:36"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38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35"/>
      <c r="AI164" s="35"/>
      <c r="AJ164" s="35"/>
    </row>
    <row r="165" spans="8:36"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38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35"/>
      <c r="AI165" s="35"/>
      <c r="AJ165" s="35"/>
    </row>
    <row r="166" spans="8:36"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38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35"/>
      <c r="AI166" s="35"/>
      <c r="AJ166" s="35"/>
    </row>
    <row r="167" spans="8:36"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38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35"/>
      <c r="AI167" s="35"/>
      <c r="AJ167" s="35"/>
    </row>
    <row r="168" spans="8:36"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38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35"/>
      <c r="AI168" s="35"/>
      <c r="AJ168" s="35"/>
    </row>
    <row r="169" spans="8:36"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38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35"/>
      <c r="AI169" s="35"/>
      <c r="AJ169" s="35"/>
    </row>
    <row r="170" spans="8:36"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38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35"/>
      <c r="AI170" s="35"/>
      <c r="AJ170" s="35"/>
    </row>
    <row r="171" spans="8:36"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38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35"/>
      <c r="AI171" s="35"/>
      <c r="AJ171" s="35"/>
    </row>
    <row r="172" spans="8:36"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38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35"/>
      <c r="AI172" s="35"/>
      <c r="AJ172" s="35"/>
    </row>
    <row r="173" spans="8:36"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38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35"/>
      <c r="AI173" s="35"/>
      <c r="AJ173" s="35"/>
    </row>
    <row r="174" spans="8:36"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38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35"/>
      <c r="AI174" s="35"/>
      <c r="AJ174" s="35"/>
    </row>
    <row r="175" spans="8:36"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38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35"/>
      <c r="AI175" s="35"/>
      <c r="AJ175" s="35"/>
    </row>
    <row r="176" spans="8:36"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38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35"/>
      <c r="AI176" s="35"/>
      <c r="AJ176" s="35"/>
    </row>
    <row r="177" spans="8:36"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38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35"/>
      <c r="AI177" s="35"/>
      <c r="AJ177" s="35"/>
    </row>
    <row r="178" spans="8:36"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38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35"/>
      <c r="AI178" s="35"/>
      <c r="AJ178" s="35"/>
    </row>
    <row r="179" spans="8:36"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38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35"/>
      <c r="AI179" s="35"/>
      <c r="AJ179" s="35"/>
    </row>
    <row r="180" spans="8:36"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38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35"/>
      <c r="AI180" s="35"/>
      <c r="AJ180" s="35"/>
    </row>
    <row r="181" spans="8:36"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38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35"/>
      <c r="AI181" s="35"/>
      <c r="AJ181" s="35"/>
    </row>
    <row r="182" spans="8:36"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38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35"/>
      <c r="AI182" s="35"/>
      <c r="AJ182" s="35"/>
    </row>
    <row r="183" spans="8:36"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38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35"/>
      <c r="AI183" s="35"/>
      <c r="AJ183" s="35"/>
    </row>
    <row r="184" spans="8:36"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38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35"/>
      <c r="AI184" s="35"/>
      <c r="AJ184" s="35"/>
    </row>
    <row r="185" spans="8:36"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38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35"/>
      <c r="AI185" s="35"/>
      <c r="AJ185" s="35"/>
    </row>
    <row r="186" spans="8:36"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38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35"/>
      <c r="AI186" s="35"/>
      <c r="AJ186" s="35"/>
    </row>
    <row r="187" spans="8:36"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38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35"/>
      <c r="AI187" s="35"/>
      <c r="AJ187" s="35"/>
    </row>
    <row r="188" spans="8:36"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38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35"/>
      <c r="AI188" s="35"/>
      <c r="AJ188" s="35"/>
    </row>
    <row r="189" spans="8:36"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38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35"/>
      <c r="AI189" s="35"/>
      <c r="AJ189" s="35"/>
    </row>
    <row r="190" spans="8:36"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38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35"/>
      <c r="AI190" s="35"/>
      <c r="AJ190" s="35"/>
    </row>
    <row r="191" spans="8:36"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38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35"/>
      <c r="AI191" s="35"/>
      <c r="AJ191" s="35"/>
    </row>
    <row r="192" spans="8:36"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38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35"/>
      <c r="AI192" s="35"/>
      <c r="AJ192" s="35"/>
    </row>
    <row r="193" spans="8:36"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38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35"/>
      <c r="AI193" s="35"/>
      <c r="AJ193" s="35"/>
    </row>
    <row r="194" spans="8:36"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38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35"/>
      <c r="AI194" s="35"/>
      <c r="AJ194" s="35"/>
    </row>
    <row r="195" spans="8:36"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38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35"/>
      <c r="AI195" s="35"/>
      <c r="AJ195" s="35"/>
    </row>
    <row r="196" spans="8:36"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38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35"/>
      <c r="AI196" s="35"/>
      <c r="AJ196" s="35"/>
    </row>
    <row r="197" spans="8:36"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38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35"/>
      <c r="AI197" s="35"/>
      <c r="AJ197" s="35"/>
    </row>
    <row r="198" spans="8:36"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38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35"/>
      <c r="AI198" s="35"/>
      <c r="AJ198" s="35"/>
    </row>
    <row r="199" spans="8:36"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38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35"/>
      <c r="AI199" s="35"/>
      <c r="AJ199" s="35"/>
    </row>
    <row r="200" spans="8:36"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38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35"/>
      <c r="AI200" s="35"/>
      <c r="AJ200" s="35"/>
    </row>
    <row r="201" spans="8:36"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38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35"/>
      <c r="AI201" s="35"/>
      <c r="AJ201" s="35"/>
    </row>
    <row r="202" spans="8:36"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38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35"/>
      <c r="AI202" s="35"/>
      <c r="AJ202" s="35"/>
    </row>
    <row r="203" spans="8:36"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38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35"/>
      <c r="AI203" s="35"/>
      <c r="AJ203" s="35"/>
    </row>
    <row r="204" spans="8:36"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38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35"/>
      <c r="AI204" s="35"/>
      <c r="AJ204" s="35"/>
    </row>
    <row r="205" spans="8:36"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38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35"/>
      <c r="AI205" s="35"/>
      <c r="AJ205" s="35"/>
    </row>
    <row r="206" spans="8:36"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38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35"/>
      <c r="AI206" s="35"/>
      <c r="AJ206" s="35"/>
    </row>
    <row r="207" spans="8:36"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38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35"/>
      <c r="AI207" s="35"/>
      <c r="AJ207" s="35"/>
    </row>
    <row r="208" spans="8:36"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38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35"/>
      <c r="AI208" s="35"/>
      <c r="AJ208" s="35"/>
    </row>
    <row r="209" spans="8:36"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38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35"/>
      <c r="AI209" s="35"/>
      <c r="AJ209" s="35"/>
    </row>
    <row r="210" spans="8:36"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38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35"/>
      <c r="AI210" s="35"/>
      <c r="AJ210" s="35"/>
    </row>
    <row r="211" spans="8:36"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38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35"/>
      <c r="AI211" s="35"/>
      <c r="AJ211" s="35"/>
    </row>
    <row r="212" spans="8:36"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38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35"/>
      <c r="AI212" s="35"/>
      <c r="AJ212" s="35"/>
    </row>
    <row r="213" spans="8:36"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38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35"/>
      <c r="AI213" s="35"/>
      <c r="AJ213" s="35"/>
    </row>
    <row r="214" spans="8:36"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38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35"/>
      <c r="AI214" s="35"/>
      <c r="AJ214" s="35"/>
    </row>
    <row r="215" spans="8:36"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38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35"/>
      <c r="AI215" s="35"/>
      <c r="AJ215" s="35"/>
    </row>
    <row r="216" spans="8:36"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38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35"/>
      <c r="AI216" s="35"/>
      <c r="AJ216" s="35"/>
    </row>
    <row r="217" spans="8:36"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38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35"/>
      <c r="AI217" s="35"/>
      <c r="AJ217" s="35"/>
    </row>
    <row r="218" spans="8:36"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38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35"/>
      <c r="AI218" s="35"/>
      <c r="AJ218" s="35"/>
    </row>
    <row r="219" spans="8:36"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38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35"/>
      <c r="AI219" s="35"/>
      <c r="AJ219" s="35"/>
    </row>
    <row r="220" spans="8:36"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38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35"/>
      <c r="AI220" s="35"/>
      <c r="AJ220" s="35"/>
    </row>
    <row r="221" spans="8:36"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38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35"/>
      <c r="AI221" s="35"/>
      <c r="AJ221" s="35"/>
    </row>
    <row r="222" spans="8:36"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38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35"/>
      <c r="AI222" s="35"/>
      <c r="AJ222" s="35"/>
    </row>
    <row r="223" spans="8:36"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38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35"/>
      <c r="AI223" s="35"/>
      <c r="AJ223" s="35"/>
    </row>
    <row r="224" spans="8:36"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38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35"/>
      <c r="AI224" s="35"/>
      <c r="AJ224" s="35"/>
    </row>
    <row r="225" spans="8:36"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38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35"/>
      <c r="AI225" s="35"/>
      <c r="AJ225" s="35"/>
    </row>
    <row r="226" spans="8:36"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38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35"/>
      <c r="AI226" s="35"/>
      <c r="AJ226" s="35"/>
    </row>
    <row r="227" spans="8:36"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38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35"/>
      <c r="AI227" s="35"/>
      <c r="AJ227" s="35"/>
    </row>
    <row r="228" spans="8:36"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38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35"/>
      <c r="AI228" s="35"/>
      <c r="AJ228" s="35"/>
    </row>
    <row r="229" spans="8:36"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38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35"/>
      <c r="AI229" s="35"/>
      <c r="AJ229" s="35"/>
    </row>
    <row r="230" spans="8:36"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38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35"/>
      <c r="AI230" s="35"/>
      <c r="AJ230" s="35"/>
    </row>
    <row r="231" spans="8:36"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38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35"/>
      <c r="AI231" s="35"/>
      <c r="AJ231" s="35"/>
    </row>
    <row r="232" spans="8:36"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38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35"/>
      <c r="AI232" s="35"/>
      <c r="AJ232" s="35"/>
    </row>
    <row r="233" spans="8:36"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38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35"/>
      <c r="AI233" s="35"/>
      <c r="AJ233" s="35"/>
    </row>
    <row r="234" spans="8:36"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38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35"/>
      <c r="AI234" s="35"/>
      <c r="AJ234" s="35"/>
    </row>
    <row r="235" spans="8:36"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38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35"/>
      <c r="AI235" s="35"/>
      <c r="AJ235" s="35"/>
    </row>
    <row r="236" spans="8:36"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38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35"/>
      <c r="AI236" s="35"/>
      <c r="AJ236" s="35"/>
    </row>
    <row r="237" spans="8:36"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38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35"/>
      <c r="AI237" s="35"/>
      <c r="AJ237" s="35"/>
    </row>
    <row r="238" spans="8:36"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38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35"/>
      <c r="AI238" s="35"/>
      <c r="AJ238" s="35"/>
    </row>
    <row r="239" spans="8:36"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38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35"/>
      <c r="AI239" s="35"/>
      <c r="AJ239" s="35"/>
    </row>
    <row r="240" spans="8:36"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38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35"/>
      <c r="AI240" s="35"/>
      <c r="AJ240" s="35"/>
    </row>
    <row r="241" spans="8:36"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38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35"/>
      <c r="AI241" s="35"/>
      <c r="AJ241" s="35"/>
    </row>
    <row r="242" spans="8:36"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38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35"/>
      <c r="AI242" s="35"/>
      <c r="AJ242" s="35"/>
    </row>
    <row r="243" spans="8:36"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38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35"/>
      <c r="AI243" s="35"/>
      <c r="AJ243" s="35"/>
    </row>
    <row r="244" spans="8:36"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38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35"/>
      <c r="AI244" s="35"/>
      <c r="AJ244" s="35"/>
    </row>
    <row r="245" spans="8:36"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38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35"/>
      <c r="AI245" s="35"/>
      <c r="AJ245" s="35"/>
    </row>
    <row r="246" spans="8:36"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38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35"/>
      <c r="AI246" s="35"/>
      <c r="AJ246" s="35"/>
    </row>
    <row r="247" spans="8:36"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38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35"/>
      <c r="AI247" s="35"/>
      <c r="AJ247" s="35"/>
    </row>
    <row r="248" spans="8:36"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38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35"/>
      <c r="AI248" s="35"/>
      <c r="AJ248" s="35"/>
    </row>
    <row r="249" spans="8:36"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38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35"/>
      <c r="AI249" s="35"/>
      <c r="AJ249" s="35"/>
    </row>
    <row r="250" spans="8:36"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38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35"/>
      <c r="AI250" s="35"/>
      <c r="AJ250" s="35"/>
    </row>
    <row r="251" spans="8:36"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38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35"/>
      <c r="AI251" s="35"/>
      <c r="AJ251" s="35"/>
    </row>
    <row r="252" spans="8:36"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38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35"/>
      <c r="AI252" s="35"/>
      <c r="AJ252" s="35"/>
    </row>
    <row r="253" spans="8:36"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38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35"/>
      <c r="AI253" s="35"/>
      <c r="AJ253" s="35"/>
    </row>
    <row r="254" spans="8:36"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38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35"/>
      <c r="AI254" s="35"/>
      <c r="AJ254" s="35"/>
    </row>
    <row r="255" spans="8:36"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38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35"/>
      <c r="AI255" s="35"/>
      <c r="AJ255" s="35"/>
    </row>
    <row r="256" spans="8:36"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38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35"/>
      <c r="AI256" s="35"/>
      <c r="AJ256" s="35"/>
    </row>
    <row r="257" spans="8:36"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38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35"/>
      <c r="AI257" s="35"/>
      <c r="AJ257" s="35"/>
    </row>
    <row r="258" spans="8:36"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38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35"/>
      <c r="AI258" s="35"/>
      <c r="AJ258" s="35"/>
    </row>
    <row r="259" spans="8:36"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38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35"/>
      <c r="AI259" s="35"/>
      <c r="AJ259" s="35"/>
    </row>
    <row r="260" spans="8:36"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38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35"/>
      <c r="AI260" s="35"/>
      <c r="AJ260" s="35"/>
    </row>
    <row r="261" spans="8:36"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38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35"/>
      <c r="AI261" s="35"/>
      <c r="AJ261" s="35"/>
    </row>
    <row r="262" spans="8:36"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38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35"/>
      <c r="AI262" s="35"/>
      <c r="AJ262" s="35"/>
    </row>
    <row r="263" spans="8:36"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38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35"/>
      <c r="AI263" s="35"/>
      <c r="AJ263" s="35"/>
    </row>
    <row r="264" spans="8:36"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38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35"/>
      <c r="AI264" s="35"/>
      <c r="AJ264" s="35"/>
    </row>
    <row r="265" spans="8:36"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38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35"/>
      <c r="AI265" s="35"/>
      <c r="AJ265" s="35"/>
    </row>
    <row r="266" spans="8:36"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38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35"/>
      <c r="AI266" s="35"/>
      <c r="AJ266" s="35"/>
    </row>
    <row r="267" spans="8:36"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38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35"/>
      <c r="AI267" s="35"/>
      <c r="AJ267" s="35"/>
    </row>
    <row r="268" spans="8:36"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38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35"/>
      <c r="AI268" s="35"/>
      <c r="AJ268" s="35"/>
    </row>
    <row r="269" spans="8:36"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38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35"/>
      <c r="AI269" s="35"/>
      <c r="AJ269" s="35"/>
    </row>
    <row r="270" spans="8:36"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38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35"/>
      <c r="AI270" s="35"/>
      <c r="AJ270" s="35"/>
    </row>
    <row r="271" spans="8:36"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38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35"/>
      <c r="AI271" s="35"/>
      <c r="AJ271" s="35"/>
    </row>
    <row r="272" spans="8:36"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38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35"/>
      <c r="AI272" s="35"/>
      <c r="AJ272" s="35"/>
    </row>
    <row r="273" spans="8:36"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38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35"/>
      <c r="AI273" s="35"/>
      <c r="AJ273" s="35"/>
    </row>
    <row r="274" spans="8:36"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38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35"/>
      <c r="AI274" s="35"/>
      <c r="AJ274" s="35"/>
    </row>
    <row r="275" spans="8:36"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38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35"/>
      <c r="AI275" s="35"/>
      <c r="AJ275" s="35"/>
    </row>
    <row r="276" spans="8:36"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38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35"/>
      <c r="AI276" s="35"/>
      <c r="AJ276" s="35"/>
    </row>
    <row r="277" spans="8:36"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38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35"/>
      <c r="AI277" s="35"/>
      <c r="AJ277" s="35"/>
    </row>
    <row r="278" spans="8:36"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38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35"/>
      <c r="AI278" s="35"/>
      <c r="AJ278" s="35"/>
    </row>
    <row r="279" spans="8:36"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38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35"/>
      <c r="AI279" s="35"/>
      <c r="AJ279" s="35"/>
    </row>
    <row r="280" spans="8:36"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38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35"/>
      <c r="AI280" s="35"/>
      <c r="AJ280" s="35"/>
    </row>
    <row r="281" spans="8:36"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38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35"/>
      <c r="AI281" s="35"/>
      <c r="AJ281" s="35"/>
    </row>
    <row r="282" spans="8:36"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38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35"/>
      <c r="AI282" s="35"/>
      <c r="AJ282" s="35"/>
    </row>
    <row r="283" spans="8:36"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38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35"/>
      <c r="AI283" s="35"/>
      <c r="AJ283" s="35"/>
    </row>
    <row r="284" spans="8:36"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38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35"/>
      <c r="AI284" s="35"/>
      <c r="AJ284" s="35"/>
    </row>
    <row r="285" spans="8:36"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38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35"/>
      <c r="AI285" s="35"/>
      <c r="AJ285" s="35"/>
    </row>
    <row r="286" spans="8:36"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38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35"/>
      <c r="AI286" s="35"/>
      <c r="AJ286" s="35"/>
    </row>
    <row r="287" spans="8:36"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38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35"/>
      <c r="AI287" s="35"/>
      <c r="AJ287" s="35"/>
    </row>
    <row r="288" spans="8:36"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38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35"/>
      <c r="AI288" s="35"/>
      <c r="AJ288" s="35"/>
    </row>
    <row r="289" spans="8:36"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38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35"/>
      <c r="AI289" s="35"/>
      <c r="AJ289" s="35"/>
    </row>
    <row r="290" spans="8:36"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38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35"/>
      <c r="AI290" s="35"/>
      <c r="AJ290" s="35"/>
    </row>
    <row r="291" spans="8:36"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38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35"/>
      <c r="AI291" s="35"/>
      <c r="AJ291" s="35"/>
    </row>
    <row r="292" spans="8:36"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38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35"/>
      <c r="AI292" s="35"/>
      <c r="AJ292" s="35"/>
    </row>
    <row r="293" spans="8:36"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38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35"/>
      <c r="AI293" s="35"/>
      <c r="AJ293" s="35"/>
    </row>
    <row r="294" spans="8:36"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38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35"/>
      <c r="AI294" s="35"/>
      <c r="AJ294" s="35"/>
    </row>
    <row r="295" spans="8:36"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38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35"/>
      <c r="AI295" s="35"/>
      <c r="AJ295" s="35"/>
    </row>
    <row r="296" spans="8:36"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38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35"/>
      <c r="AI296" s="35"/>
      <c r="AJ296" s="35"/>
    </row>
    <row r="297" spans="8:36"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38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35"/>
      <c r="AI297" s="35"/>
      <c r="AJ297" s="35"/>
    </row>
    <row r="298" spans="8:36"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38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35"/>
      <c r="AI298" s="35"/>
      <c r="AJ298" s="35"/>
    </row>
    <row r="299" spans="8:36"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38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35"/>
      <c r="AI299" s="35"/>
      <c r="AJ299" s="35"/>
    </row>
    <row r="300" spans="8:36"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38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35"/>
      <c r="AI300" s="35"/>
      <c r="AJ300" s="35"/>
    </row>
    <row r="301" spans="8:36"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38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35"/>
      <c r="AI301" s="35"/>
      <c r="AJ301" s="35"/>
    </row>
    <row r="302" spans="8:36"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38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35"/>
      <c r="AI302" s="35"/>
      <c r="AJ302" s="35"/>
    </row>
    <row r="303" spans="8:36"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38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35"/>
      <c r="AI303" s="35"/>
      <c r="AJ303" s="35"/>
    </row>
    <row r="304" spans="8:36"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38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35"/>
      <c r="AI304" s="35"/>
      <c r="AJ304" s="35"/>
    </row>
    <row r="305" spans="8:36"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38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35"/>
      <c r="AI305" s="35"/>
      <c r="AJ305" s="35"/>
    </row>
    <row r="306" spans="8:36"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38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35"/>
      <c r="AI306" s="35"/>
      <c r="AJ306" s="35"/>
    </row>
    <row r="307" spans="8:36"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38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35"/>
      <c r="AI307" s="35"/>
      <c r="AJ307" s="35"/>
    </row>
    <row r="308" spans="8:36"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38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35"/>
      <c r="AI308" s="35"/>
      <c r="AJ308" s="35"/>
    </row>
    <row r="309" spans="8:36"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38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35"/>
      <c r="AI309" s="35"/>
      <c r="AJ309" s="35"/>
    </row>
    <row r="310" spans="8:36"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38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35"/>
      <c r="AI310" s="35"/>
      <c r="AJ310" s="35"/>
    </row>
    <row r="311" spans="8:36"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38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35"/>
      <c r="AI311" s="35"/>
      <c r="AJ311" s="35"/>
    </row>
    <row r="312" spans="8:36"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38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35"/>
      <c r="AI312" s="35"/>
      <c r="AJ312" s="35"/>
    </row>
    <row r="313" spans="8:36"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38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35"/>
      <c r="AI313" s="35"/>
      <c r="AJ313" s="35"/>
    </row>
    <row r="314" spans="8:36"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38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35"/>
      <c r="AI314" s="35"/>
      <c r="AJ314" s="35"/>
    </row>
    <row r="315" spans="8:36"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38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35"/>
      <c r="AI315" s="35"/>
      <c r="AJ315" s="35"/>
    </row>
    <row r="316" spans="8:36"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38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35"/>
      <c r="AI316" s="35"/>
      <c r="AJ316" s="35"/>
    </row>
    <row r="317" spans="8:36"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38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35"/>
      <c r="AI317" s="35"/>
      <c r="AJ317" s="35"/>
    </row>
    <row r="318" spans="8:36"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38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35"/>
      <c r="AI318" s="35"/>
      <c r="AJ318" s="35"/>
    </row>
    <row r="319" spans="8:36"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38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35"/>
      <c r="AI319" s="35"/>
      <c r="AJ319" s="35"/>
    </row>
    <row r="320" spans="8:36"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38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35"/>
      <c r="AI320" s="35"/>
      <c r="AJ320" s="35"/>
    </row>
    <row r="321" spans="8:36"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38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35"/>
      <c r="AI321" s="35"/>
      <c r="AJ321" s="35"/>
    </row>
    <row r="322" spans="8:36"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38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35"/>
      <c r="AI322" s="35"/>
      <c r="AJ322" s="35"/>
    </row>
    <row r="323" spans="8:36"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38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35"/>
      <c r="AI323" s="35"/>
      <c r="AJ323" s="35"/>
    </row>
    <row r="324" spans="8:36"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38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35"/>
      <c r="AI324" s="35"/>
      <c r="AJ324" s="35"/>
    </row>
    <row r="325" spans="8:36"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38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35"/>
      <c r="AI325" s="35"/>
      <c r="AJ325" s="35"/>
    </row>
    <row r="326" spans="8:36"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38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35"/>
      <c r="AI326" s="35"/>
      <c r="AJ326" s="35"/>
    </row>
    <row r="327" spans="8:36"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38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35"/>
      <c r="AI327" s="35"/>
      <c r="AJ327" s="35"/>
    </row>
    <row r="328" spans="8:36"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38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35"/>
      <c r="AI328" s="35"/>
      <c r="AJ328" s="35"/>
    </row>
    <row r="329" spans="8:36"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38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35"/>
      <c r="AI329" s="35"/>
      <c r="AJ329" s="35"/>
    </row>
    <row r="330" spans="8:36"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38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35"/>
      <c r="AI330" s="35"/>
      <c r="AJ330" s="35"/>
    </row>
    <row r="331" spans="8:36"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38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35"/>
      <c r="AI331" s="35"/>
      <c r="AJ331" s="35"/>
    </row>
    <row r="332" spans="8:36"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38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35"/>
      <c r="AI332" s="35"/>
      <c r="AJ332" s="35"/>
    </row>
    <row r="333" spans="8:36"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38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35"/>
      <c r="AI333" s="35"/>
      <c r="AJ333" s="35"/>
    </row>
    <row r="334" spans="8:36"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38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35"/>
      <c r="AI334" s="35"/>
      <c r="AJ334" s="35"/>
    </row>
    <row r="335" spans="8:36"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38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35"/>
      <c r="AI335" s="35"/>
      <c r="AJ335" s="35"/>
    </row>
    <row r="336" spans="8:36"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38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35"/>
      <c r="AI336" s="35"/>
      <c r="AJ336" s="35"/>
    </row>
    <row r="337" spans="8:36"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38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35"/>
      <c r="AI337" s="35"/>
      <c r="AJ337" s="35"/>
    </row>
    <row r="338" spans="8:36"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38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35"/>
      <c r="AI338" s="35"/>
      <c r="AJ338" s="35"/>
    </row>
    <row r="339" spans="8:36"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38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35"/>
      <c r="AI339" s="35"/>
      <c r="AJ339" s="35"/>
    </row>
    <row r="340" spans="8:36"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38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35"/>
      <c r="AI340" s="35"/>
      <c r="AJ340" s="35"/>
    </row>
    <row r="341" spans="8:36"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38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35"/>
      <c r="AI341" s="35"/>
      <c r="AJ341" s="35"/>
    </row>
    <row r="342" spans="8:36"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38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35"/>
      <c r="AI342" s="35"/>
      <c r="AJ342" s="35"/>
    </row>
    <row r="343" spans="8:36"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38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35"/>
      <c r="AI343" s="35"/>
      <c r="AJ343" s="35"/>
    </row>
    <row r="344" spans="8:36"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38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35"/>
      <c r="AI344" s="35"/>
      <c r="AJ344" s="35"/>
    </row>
    <row r="345" spans="8:36"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38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35"/>
      <c r="AI345" s="35"/>
      <c r="AJ345" s="35"/>
    </row>
    <row r="346" spans="8:36"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38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35"/>
      <c r="AI346" s="35"/>
      <c r="AJ346" s="35"/>
    </row>
    <row r="347" spans="8:36"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38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35"/>
      <c r="AI347" s="35"/>
      <c r="AJ347" s="35"/>
    </row>
    <row r="348" spans="8:36"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38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35"/>
      <c r="AI348" s="35"/>
      <c r="AJ348" s="35"/>
    </row>
    <row r="349" spans="8:36"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38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35"/>
      <c r="AI349" s="35"/>
      <c r="AJ349" s="35"/>
    </row>
    <row r="350" spans="8:36"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38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35"/>
      <c r="AI350" s="35"/>
      <c r="AJ350" s="35"/>
    </row>
    <row r="351" spans="8:36"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38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35"/>
      <c r="AI351" s="35"/>
      <c r="AJ351" s="35"/>
    </row>
    <row r="352" spans="8:36"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38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35"/>
      <c r="AI352" s="35"/>
      <c r="AJ352" s="35"/>
    </row>
    <row r="353" spans="8:36"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38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35"/>
      <c r="AI353" s="35"/>
      <c r="AJ353" s="35"/>
    </row>
    <row r="354" spans="8:36"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38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35"/>
      <c r="AI354" s="35"/>
      <c r="AJ354" s="35"/>
    </row>
    <row r="355" spans="8:36"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38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35"/>
      <c r="AI355" s="35"/>
      <c r="AJ355" s="35"/>
    </row>
    <row r="356" spans="8:36"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38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35"/>
      <c r="AI356" s="35"/>
      <c r="AJ356" s="35"/>
    </row>
    <row r="357" spans="8:36"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38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35"/>
      <c r="AI357" s="35"/>
      <c r="AJ357" s="35"/>
    </row>
    <row r="358" spans="8:36"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38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35"/>
      <c r="AI358" s="35"/>
      <c r="AJ358" s="35"/>
    </row>
    <row r="359" spans="8:36"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38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35"/>
      <c r="AI359" s="35"/>
      <c r="AJ359" s="35"/>
    </row>
    <row r="360" spans="8:36"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38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35"/>
      <c r="AI360" s="35"/>
      <c r="AJ360" s="35"/>
    </row>
    <row r="361" spans="8:36"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38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35"/>
      <c r="AI361" s="35"/>
      <c r="AJ361" s="35"/>
    </row>
    <row r="362" spans="8:36"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38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35"/>
      <c r="AI362" s="35"/>
      <c r="AJ362" s="35"/>
    </row>
    <row r="363" spans="8:36"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38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35"/>
      <c r="AI363" s="35"/>
      <c r="AJ363" s="35"/>
    </row>
    <row r="364" spans="8:36"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38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35"/>
      <c r="AI364" s="35"/>
      <c r="AJ364" s="35"/>
    </row>
    <row r="365" spans="8:36"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38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35"/>
      <c r="AI365" s="35"/>
      <c r="AJ365" s="35"/>
    </row>
    <row r="366" spans="8:36"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38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35"/>
      <c r="AI366" s="35"/>
      <c r="AJ366" s="35"/>
    </row>
    <row r="367" spans="8:36"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38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35"/>
      <c r="AI367" s="35"/>
      <c r="AJ367" s="35"/>
    </row>
    <row r="368" spans="8:36"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38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35"/>
      <c r="AI368" s="35"/>
      <c r="AJ368" s="35"/>
    </row>
    <row r="369" spans="8:36"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38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35"/>
      <c r="AI369" s="35"/>
      <c r="AJ369" s="35"/>
    </row>
    <row r="370" spans="8:36"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38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35"/>
      <c r="AI370" s="35"/>
      <c r="AJ370" s="35"/>
    </row>
    <row r="371" spans="8:36"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38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35"/>
      <c r="AI371" s="35"/>
      <c r="AJ371" s="35"/>
    </row>
    <row r="372" spans="8:36"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38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35"/>
      <c r="AI372" s="35"/>
      <c r="AJ372" s="35"/>
    </row>
    <row r="373" spans="8:36"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38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35"/>
      <c r="AI373" s="35"/>
      <c r="AJ373" s="35"/>
    </row>
    <row r="374" spans="8:36"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38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35"/>
      <c r="AI374" s="35"/>
      <c r="AJ374" s="35"/>
    </row>
    <row r="375" spans="8:36"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38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35"/>
      <c r="AI375" s="35"/>
      <c r="AJ375" s="35"/>
    </row>
    <row r="376" spans="8:36"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38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35"/>
      <c r="AI376" s="35"/>
      <c r="AJ376" s="35"/>
    </row>
    <row r="377" spans="8:36"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38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35"/>
      <c r="AI377" s="35"/>
      <c r="AJ377" s="35"/>
    </row>
    <row r="378" spans="8:36"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38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35"/>
      <c r="AI378" s="35"/>
      <c r="AJ378" s="35"/>
    </row>
    <row r="379" spans="8:36"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38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35"/>
      <c r="AI379" s="35"/>
      <c r="AJ379" s="35"/>
    </row>
    <row r="380" spans="8:36"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38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35"/>
      <c r="AI380" s="35"/>
      <c r="AJ380" s="35"/>
    </row>
    <row r="381" spans="8:36"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38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35"/>
      <c r="AI381" s="35"/>
      <c r="AJ381" s="35"/>
    </row>
    <row r="382" spans="8:36"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38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35"/>
      <c r="AI382" s="35"/>
      <c r="AJ382" s="35"/>
    </row>
    <row r="383" spans="8:36"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38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35"/>
      <c r="AI383" s="35"/>
      <c r="AJ383" s="35"/>
    </row>
    <row r="384" spans="8:36"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38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35"/>
      <c r="AI384" s="35"/>
      <c r="AJ384" s="35"/>
    </row>
    <row r="385" spans="8:36"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38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35"/>
      <c r="AI385" s="35"/>
      <c r="AJ385" s="35"/>
    </row>
    <row r="386" spans="8:36"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38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35"/>
      <c r="AI386" s="35"/>
      <c r="AJ386" s="35"/>
    </row>
    <row r="387" spans="8:36"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38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35"/>
      <c r="AI387" s="35"/>
      <c r="AJ387" s="35"/>
    </row>
    <row r="388" spans="8:36"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38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35"/>
      <c r="AI388" s="35"/>
      <c r="AJ388" s="35"/>
    </row>
    <row r="389" spans="8:36"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38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35"/>
      <c r="AI389" s="35"/>
      <c r="AJ389" s="35"/>
    </row>
    <row r="390" spans="8:36"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38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35"/>
      <c r="AI390" s="35"/>
      <c r="AJ390" s="35"/>
    </row>
    <row r="391" spans="8:36"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38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35"/>
      <c r="AI391" s="35"/>
      <c r="AJ391" s="35"/>
    </row>
    <row r="392" spans="8:36"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38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35"/>
      <c r="AI392" s="35"/>
      <c r="AJ392" s="35"/>
    </row>
    <row r="393" spans="8:36"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38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35"/>
      <c r="AI393" s="35"/>
      <c r="AJ393" s="35"/>
    </row>
    <row r="394" spans="8:36"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38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35"/>
      <c r="AI394" s="35"/>
      <c r="AJ394" s="35"/>
    </row>
    <row r="395" spans="8:36"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38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35"/>
      <c r="AI395" s="35"/>
      <c r="AJ395" s="35"/>
    </row>
    <row r="396" spans="8:36"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38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35"/>
      <c r="AI396" s="35"/>
      <c r="AJ396" s="35"/>
    </row>
    <row r="397" spans="8:36"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38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35"/>
      <c r="AI397" s="35"/>
      <c r="AJ397" s="35"/>
    </row>
    <row r="398" spans="8:36"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38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35"/>
      <c r="AI398" s="35"/>
      <c r="AJ398" s="35"/>
    </row>
    <row r="399" spans="8:36"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38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35"/>
      <c r="AI399" s="35"/>
      <c r="AJ399" s="35"/>
    </row>
    <row r="400" spans="8:36"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38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35"/>
      <c r="AI400" s="35"/>
      <c r="AJ400" s="35"/>
    </row>
    <row r="401" spans="8:36"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38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35"/>
      <c r="AI401" s="35"/>
      <c r="AJ401" s="35"/>
    </row>
    <row r="402" spans="8:36"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38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35"/>
      <c r="AI402" s="35"/>
      <c r="AJ402" s="35"/>
    </row>
    <row r="403" spans="8:36"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38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35"/>
      <c r="AI403" s="35"/>
      <c r="AJ403" s="35"/>
    </row>
    <row r="404" spans="8:36"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38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35"/>
      <c r="AI404" s="35"/>
      <c r="AJ404" s="35"/>
    </row>
    <row r="405" spans="8:36"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38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35"/>
      <c r="AI405" s="35"/>
      <c r="AJ405" s="35"/>
    </row>
    <row r="406" spans="8:36"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38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35"/>
      <c r="AI406" s="35"/>
      <c r="AJ406" s="35"/>
    </row>
    <row r="407" spans="8:36"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38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35"/>
      <c r="AI407" s="35"/>
      <c r="AJ407" s="35"/>
    </row>
    <row r="408" spans="8:36"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38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35"/>
      <c r="AI408" s="35"/>
      <c r="AJ408" s="35"/>
    </row>
    <row r="409" spans="8:36"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38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35"/>
      <c r="AI409" s="35"/>
      <c r="AJ409" s="35"/>
    </row>
    <row r="410" spans="8:36"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38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35"/>
      <c r="AI410" s="35"/>
      <c r="AJ410" s="35"/>
    </row>
    <row r="411" spans="8:36"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38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35"/>
      <c r="AI411" s="35"/>
      <c r="AJ411" s="35"/>
    </row>
    <row r="412" spans="8:36"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38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35"/>
      <c r="AI412" s="35"/>
      <c r="AJ412" s="35"/>
    </row>
    <row r="413" spans="8:36"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38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35"/>
      <c r="AI413" s="35"/>
      <c r="AJ413" s="35"/>
    </row>
    <row r="414" spans="8:36"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38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35"/>
      <c r="AI414" s="35"/>
      <c r="AJ414" s="35"/>
    </row>
    <row r="415" spans="8:36"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38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35"/>
      <c r="AI415" s="35"/>
      <c r="AJ415" s="35"/>
    </row>
    <row r="416" spans="8:36"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38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35"/>
      <c r="AI416" s="35"/>
      <c r="AJ416" s="35"/>
    </row>
    <row r="417" spans="8:36"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38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35"/>
      <c r="AI417" s="35"/>
      <c r="AJ417" s="35"/>
    </row>
    <row r="418" spans="8:36"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38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35"/>
      <c r="AI418" s="35"/>
      <c r="AJ418" s="35"/>
    </row>
    <row r="419" spans="8:36"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38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35"/>
      <c r="AI419" s="35"/>
      <c r="AJ419" s="35"/>
    </row>
    <row r="420" spans="8:36"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38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35"/>
      <c r="AI420" s="35"/>
      <c r="AJ420" s="35"/>
    </row>
    <row r="421" spans="8:36"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38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35"/>
      <c r="AI421" s="35"/>
      <c r="AJ421" s="35"/>
    </row>
    <row r="422" spans="8:36"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38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35"/>
      <c r="AI422" s="35"/>
      <c r="AJ422" s="35"/>
    </row>
    <row r="423" spans="8:36"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38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35"/>
      <c r="AI423" s="35"/>
      <c r="AJ423" s="35"/>
    </row>
    <row r="424" spans="8:36"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38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35"/>
      <c r="AI424" s="35"/>
      <c r="AJ424" s="35"/>
    </row>
    <row r="425" spans="8:36"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38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35"/>
      <c r="AI425" s="35"/>
      <c r="AJ425" s="35"/>
    </row>
    <row r="426" spans="8:36"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38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35"/>
      <c r="AI426" s="35"/>
      <c r="AJ426" s="35"/>
    </row>
    <row r="427" spans="8:36"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38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35"/>
      <c r="AI427" s="35"/>
      <c r="AJ427" s="35"/>
    </row>
    <row r="428" spans="8:36"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38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35"/>
      <c r="AI428" s="35"/>
      <c r="AJ428" s="35"/>
    </row>
    <row r="429" spans="8:36"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38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35"/>
      <c r="AI429" s="35"/>
      <c r="AJ429" s="35"/>
    </row>
    <row r="430" spans="8:36"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38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35"/>
      <c r="AI430" s="35"/>
      <c r="AJ430" s="35"/>
    </row>
    <row r="431" spans="8:36"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38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35"/>
      <c r="AI431" s="35"/>
      <c r="AJ431" s="35"/>
    </row>
    <row r="432" spans="8:36"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38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35"/>
      <c r="AI432" s="35"/>
      <c r="AJ432" s="35"/>
    </row>
    <row r="433" spans="8:36"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38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35"/>
      <c r="AI433" s="35"/>
      <c r="AJ433" s="35"/>
    </row>
    <row r="434" spans="8:36"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38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35"/>
      <c r="AI434" s="35"/>
      <c r="AJ434" s="35"/>
    </row>
    <row r="435" spans="8:36"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38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35"/>
      <c r="AI435" s="35"/>
      <c r="AJ435" s="35"/>
    </row>
    <row r="436" spans="8:36"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38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35"/>
      <c r="AI436" s="35"/>
      <c r="AJ436" s="35"/>
    </row>
    <row r="437" spans="8:36"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38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35"/>
      <c r="AI437" s="35"/>
      <c r="AJ437" s="35"/>
    </row>
    <row r="438" spans="8:36"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38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35"/>
      <c r="AI438" s="35"/>
      <c r="AJ438" s="35"/>
    </row>
    <row r="439" spans="8:36"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38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35"/>
      <c r="AI439" s="35"/>
      <c r="AJ439" s="35"/>
    </row>
    <row r="440" spans="8:36"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38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35"/>
      <c r="AI440" s="35"/>
      <c r="AJ440" s="35"/>
    </row>
    <row r="441" spans="8:36"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38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35"/>
      <c r="AI441" s="35"/>
      <c r="AJ441" s="35"/>
    </row>
    <row r="442" spans="8:36"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38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35"/>
      <c r="AI442" s="35"/>
      <c r="AJ442" s="35"/>
    </row>
    <row r="443" spans="8:36"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38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35"/>
      <c r="AI443" s="35"/>
      <c r="AJ443" s="35"/>
    </row>
    <row r="444" spans="8:36"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38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35"/>
      <c r="AI444" s="35"/>
      <c r="AJ444" s="35"/>
    </row>
    <row r="445" spans="8:36"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38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35"/>
      <c r="AI445" s="35"/>
      <c r="AJ445" s="35"/>
    </row>
    <row r="446" spans="8:36"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38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35"/>
      <c r="AI446" s="35"/>
      <c r="AJ446" s="35"/>
    </row>
    <row r="447" spans="8:36"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38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35"/>
      <c r="AI447" s="35"/>
      <c r="AJ447" s="35"/>
    </row>
    <row r="448" spans="8:36"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38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35"/>
      <c r="AI448" s="35"/>
      <c r="AJ448" s="35"/>
    </row>
    <row r="449" spans="8:36"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38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35"/>
      <c r="AI449" s="35"/>
      <c r="AJ449" s="35"/>
    </row>
    <row r="450" spans="8:36"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38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35"/>
      <c r="AI450" s="35"/>
      <c r="AJ450" s="35"/>
    </row>
    <row r="451" spans="8:36"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38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35"/>
      <c r="AI451" s="35"/>
      <c r="AJ451" s="35"/>
    </row>
    <row r="452" spans="8:36"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38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35"/>
      <c r="AI452" s="35"/>
      <c r="AJ452" s="35"/>
    </row>
    <row r="453" spans="8:36"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38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35"/>
      <c r="AI453" s="35"/>
      <c r="AJ453" s="35"/>
    </row>
    <row r="454" spans="8:36"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38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35"/>
      <c r="AI454" s="35"/>
      <c r="AJ454" s="35"/>
    </row>
    <row r="455" spans="8:36"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38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35"/>
      <c r="AI455" s="35"/>
      <c r="AJ455" s="35"/>
    </row>
    <row r="456" spans="8:36"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38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35"/>
      <c r="AI456" s="35"/>
      <c r="AJ456" s="35"/>
    </row>
    <row r="457" spans="8:36"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38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35"/>
      <c r="AI457" s="35"/>
      <c r="AJ457" s="35"/>
    </row>
    <row r="458" spans="8:36"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38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35"/>
      <c r="AI458" s="35"/>
      <c r="AJ458" s="35"/>
    </row>
    <row r="459" spans="8:36"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38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35"/>
      <c r="AI459" s="35"/>
      <c r="AJ459" s="35"/>
    </row>
    <row r="460" spans="8:36"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38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35"/>
      <c r="AI460" s="35"/>
      <c r="AJ460" s="35"/>
    </row>
    <row r="461" spans="8:36"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38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35"/>
      <c r="AI461" s="35"/>
      <c r="AJ461" s="35"/>
    </row>
    <row r="462" spans="8:36"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38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35"/>
      <c r="AI462" s="35"/>
      <c r="AJ462" s="35"/>
    </row>
    <row r="463" spans="8:36"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38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35"/>
      <c r="AI463" s="35"/>
      <c r="AJ463" s="35"/>
    </row>
    <row r="464" spans="8:36"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38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35"/>
      <c r="AI464" s="35"/>
      <c r="AJ464" s="35"/>
    </row>
    <row r="465" spans="8:36"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38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35"/>
      <c r="AI465" s="35"/>
      <c r="AJ465" s="35"/>
    </row>
    <row r="466" spans="8:36"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38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35"/>
      <c r="AI466" s="35"/>
      <c r="AJ466" s="35"/>
    </row>
    <row r="467" spans="8:36"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38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35"/>
      <c r="AI467" s="35"/>
      <c r="AJ467" s="35"/>
    </row>
    <row r="468" spans="8:36"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38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35"/>
      <c r="AI468" s="35"/>
      <c r="AJ468" s="35"/>
    </row>
    <row r="469" spans="8:36"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38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35"/>
      <c r="AI469" s="35"/>
      <c r="AJ469" s="35"/>
    </row>
    <row r="470" spans="8:36"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38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35"/>
      <c r="AI470" s="35"/>
      <c r="AJ470" s="35"/>
    </row>
    <row r="471" spans="8:36"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38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35"/>
      <c r="AI471" s="35"/>
      <c r="AJ471" s="35"/>
    </row>
    <row r="472" spans="8:36"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38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35"/>
      <c r="AI472" s="35"/>
      <c r="AJ472" s="35"/>
    </row>
    <row r="473" spans="8:36"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38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35"/>
      <c r="AI473" s="35"/>
      <c r="AJ473" s="35"/>
    </row>
    <row r="474" spans="8:36"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38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35"/>
      <c r="AI474" s="35"/>
      <c r="AJ474" s="35"/>
    </row>
    <row r="475" spans="8:36"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38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35"/>
      <c r="AI475" s="35"/>
      <c r="AJ475" s="35"/>
    </row>
    <row r="476" spans="8:36"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38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35"/>
      <c r="AI476" s="35"/>
      <c r="AJ476" s="35"/>
    </row>
    <row r="477" spans="8:36"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38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35"/>
      <c r="AI477" s="35"/>
      <c r="AJ477" s="35"/>
    </row>
    <row r="478" spans="8:36"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38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35"/>
      <c r="AI478" s="35"/>
      <c r="AJ478" s="35"/>
    </row>
    <row r="479" spans="8:36"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38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35"/>
      <c r="AI479" s="35"/>
      <c r="AJ479" s="35"/>
    </row>
    <row r="480" spans="8:36"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38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35"/>
      <c r="AI480" s="35"/>
      <c r="AJ480" s="35"/>
    </row>
    <row r="481" spans="8:36"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38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35"/>
      <c r="AI481" s="35"/>
      <c r="AJ481" s="35"/>
    </row>
    <row r="482" spans="8:36"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38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35"/>
      <c r="AI482" s="35"/>
      <c r="AJ482" s="35"/>
    </row>
    <row r="483" spans="8:36"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38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35"/>
      <c r="AI483" s="35"/>
      <c r="AJ483" s="35"/>
    </row>
    <row r="484" spans="8:36"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38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35"/>
      <c r="AI484" s="35"/>
      <c r="AJ484" s="35"/>
    </row>
    <row r="485" spans="8:36"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38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35"/>
      <c r="AI485" s="35"/>
      <c r="AJ485" s="35"/>
    </row>
    <row r="486" spans="8:36"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38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35"/>
      <c r="AI486" s="35"/>
      <c r="AJ486" s="35"/>
    </row>
    <row r="487" spans="8:36"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38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35"/>
      <c r="AI487" s="35"/>
      <c r="AJ487" s="35"/>
    </row>
    <row r="488" spans="8:36"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38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35"/>
      <c r="AI488" s="35"/>
      <c r="AJ488" s="35"/>
    </row>
    <row r="489" spans="8:36"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38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35"/>
      <c r="AI489" s="35"/>
      <c r="AJ489" s="35"/>
    </row>
    <row r="490" spans="8:36"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38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35"/>
      <c r="AI490" s="35"/>
      <c r="AJ490" s="35"/>
    </row>
    <row r="491" spans="8:36"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38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35"/>
      <c r="AI491" s="35"/>
      <c r="AJ491" s="35"/>
    </row>
    <row r="492" spans="8:36"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38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35"/>
      <c r="AI492" s="35"/>
      <c r="AJ492" s="35"/>
    </row>
    <row r="493" spans="8:36"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38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35"/>
      <c r="AI493" s="35"/>
      <c r="AJ493" s="35"/>
    </row>
    <row r="494" spans="8:36"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38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35"/>
      <c r="AI494" s="35"/>
      <c r="AJ494" s="35"/>
    </row>
    <row r="495" spans="8:36"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38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35"/>
      <c r="AI495" s="35"/>
      <c r="AJ495" s="35"/>
    </row>
    <row r="496" spans="8:36"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38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35"/>
      <c r="AI496" s="35"/>
      <c r="AJ496" s="35"/>
    </row>
    <row r="497" spans="8:36"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38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35"/>
      <c r="AI497" s="35"/>
      <c r="AJ497" s="35"/>
    </row>
    <row r="498" spans="8:36"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38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35"/>
      <c r="AI498" s="35"/>
      <c r="AJ498" s="35"/>
    </row>
    <row r="499" spans="8:36"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38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35"/>
      <c r="AI499" s="35"/>
      <c r="AJ499" s="35"/>
    </row>
    <row r="500" spans="8:36"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38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35"/>
      <c r="AI500" s="35"/>
      <c r="AJ500" s="35"/>
    </row>
    <row r="501" spans="8:36"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38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35"/>
      <c r="AI501" s="35"/>
      <c r="AJ501" s="35"/>
    </row>
    <row r="502" spans="8:36"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38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35"/>
      <c r="AI502" s="35"/>
      <c r="AJ502" s="35"/>
    </row>
    <row r="503" spans="8:36"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38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35"/>
      <c r="AI503" s="35"/>
      <c r="AJ503" s="35"/>
    </row>
    <row r="504" spans="8:36"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38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35"/>
      <c r="AI504" s="35"/>
      <c r="AJ504" s="35"/>
    </row>
    <row r="505" spans="8:36"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38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35"/>
      <c r="AI505" s="35"/>
      <c r="AJ505" s="35"/>
    </row>
    <row r="506" spans="8:36"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38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35"/>
      <c r="AI506" s="35"/>
      <c r="AJ506" s="35"/>
    </row>
    <row r="507" spans="8:36"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38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35"/>
      <c r="AI507" s="35"/>
      <c r="AJ507" s="35"/>
    </row>
    <row r="508" spans="8:36"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38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35"/>
      <c r="AI508" s="35"/>
      <c r="AJ508" s="35"/>
    </row>
    <row r="509" spans="8:36"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38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35"/>
      <c r="AI509" s="35"/>
      <c r="AJ509" s="35"/>
    </row>
    <row r="510" spans="8:36"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38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35"/>
      <c r="AI510" s="35"/>
      <c r="AJ510" s="35"/>
    </row>
    <row r="511" spans="8:36"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38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35"/>
      <c r="AI511" s="35"/>
      <c r="AJ511" s="35"/>
    </row>
    <row r="512" spans="8:36"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38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35"/>
      <c r="AI512" s="35"/>
      <c r="AJ512" s="35"/>
    </row>
    <row r="513" spans="8:36"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38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35"/>
      <c r="AI513" s="35"/>
      <c r="AJ513" s="35"/>
    </row>
    <row r="514" spans="8:36"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38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35"/>
      <c r="AI514" s="35"/>
      <c r="AJ514" s="35"/>
    </row>
    <row r="515" spans="8:36"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38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35"/>
      <c r="AI515" s="35"/>
      <c r="AJ515" s="35"/>
    </row>
    <row r="516" spans="8:36"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38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35"/>
      <c r="AI516" s="35"/>
      <c r="AJ516" s="35"/>
    </row>
    <row r="517" spans="8:36"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38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35"/>
      <c r="AI517" s="35"/>
      <c r="AJ517" s="35"/>
    </row>
    <row r="518" spans="8:36"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38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35"/>
      <c r="AI518" s="35"/>
      <c r="AJ518" s="35"/>
    </row>
    <row r="519" spans="8:36"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38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35"/>
      <c r="AI519" s="35"/>
      <c r="AJ519" s="35"/>
    </row>
    <row r="520" spans="8:36"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38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35"/>
      <c r="AI520" s="35"/>
      <c r="AJ520" s="35"/>
    </row>
    <row r="521" spans="8:36"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38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35"/>
      <c r="AI521" s="35"/>
      <c r="AJ521" s="35"/>
    </row>
    <row r="522" spans="8:36"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38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35"/>
      <c r="AI522" s="35"/>
      <c r="AJ522" s="35"/>
    </row>
    <row r="523" spans="8:36"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38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35"/>
      <c r="AI523" s="35"/>
      <c r="AJ523" s="35"/>
    </row>
    <row r="524" spans="8:36"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38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35"/>
      <c r="AI524" s="35"/>
      <c r="AJ524" s="35"/>
    </row>
    <row r="525" spans="8:36"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38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35"/>
      <c r="AI525" s="35"/>
      <c r="AJ525" s="35"/>
    </row>
    <row r="526" spans="8:36"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38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35"/>
      <c r="AI526" s="35"/>
      <c r="AJ526" s="35"/>
    </row>
    <row r="527" spans="8:36"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38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35"/>
      <c r="AI527" s="35"/>
      <c r="AJ527" s="35"/>
    </row>
    <row r="528" spans="8:36"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38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35"/>
      <c r="AI528" s="35"/>
      <c r="AJ528" s="35"/>
    </row>
    <row r="529" spans="8:36"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38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35"/>
      <c r="AI529" s="35"/>
      <c r="AJ529" s="35"/>
    </row>
    <row r="530" spans="8:36"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38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35"/>
      <c r="AI530" s="35"/>
      <c r="AJ530" s="35"/>
    </row>
    <row r="531" spans="8:36"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38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35"/>
      <c r="AI531" s="35"/>
      <c r="AJ531" s="35"/>
    </row>
    <row r="532" spans="8:36"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38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35"/>
      <c r="AI532" s="35"/>
      <c r="AJ532" s="35"/>
    </row>
    <row r="533" spans="8:36"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38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35"/>
      <c r="AI533" s="35"/>
      <c r="AJ533" s="35"/>
    </row>
    <row r="534" spans="8:36"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38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35"/>
      <c r="AI534" s="35"/>
      <c r="AJ534" s="35"/>
    </row>
    <row r="535" spans="8:36"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38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35"/>
      <c r="AI535" s="35"/>
      <c r="AJ535" s="35"/>
    </row>
    <row r="536" spans="8:36"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38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35"/>
      <c r="AI536" s="35"/>
      <c r="AJ536" s="35"/>
    </row>
    <row r="537" spans="8:36"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38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35"/>
      <c r="AI537" s="35"/>
      <c r="AJ537" s="35"/>
    </row>
    <row r="538" spans="8:36"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38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35"/>
      <c r="AI538" s="35"/>
      <c r="AJ538" s="35"/>
    </row>
    <row r="539" spans="8:36"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38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35"/>
      <c r="AI539" s="35"/>
      <c r="AJ539" s="35"/>
    </row>
    <row r="540" spans="8:36"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38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35"/>
      <c r="AI540" s="35"/>
      <c r="AJ540" s="35"/>
    </row>
    <row r="541" spans="8:36"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38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35"/>
      <c r="AI541" s="35"/>
      <c r="AJ541" s="35"/>
    </row>
    <row r="542" spans="8:36"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38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35"/>
      <c r="AI542" s="35"/>
      <c r="AJ542" s="35"/>
    </row>
    <row r="543" spans="8:36"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38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35"/>
      <c r="AI543" s="35"/>
      <c r="AJ543" s="35"/>
    </row>
    <row r="544" spans="8:36"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38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35"/>
      <c r="AI544" s="35"/>
      <c r="AJ544" s="35"/>
    </row>
    <row r="545" spans="8:36"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38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35"/>
      <c r="AI545" s="35"/>
      <c r="AJ545" s="35"/>
    </row>
    <row r="546" spans="8:36"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38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35"/>
      <c r="AI546" s="35"/>
      <c r="AJ546" s="35"/>
    </row>
    <row r="547" spans="8:36"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38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35"/>
      <c r="AI547" s="35"/>
      <c r="AJ547" s="35"/>
    </row>
    <row r="548" spans="8:36"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38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35"/>
      <c r="AI548" s="35"/>
      <c r="AJ548" s="35"/>
    </row>
    <row r="549" spans="8:36"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38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35"/>
      <c r="AI549" s="35"/>
      <c r="AJ549" s="35"/>
    </row>
    <row r="550" spans="8:36"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38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35"/>
      <c r="AI550" s="35"/>
      <c r="AJ550" s="35"/>
    </row>
    <row r="551" spans="8:36"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38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35"/>
      <c r="AI551" s="35"/>
      <c r="AJ551" s="35"/>
    </row>
    <row r="552" spans="8:36"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38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35"/>
      <c r="AI552" s="35"/>
      <c r="AJ552" s="35"/>
    </row>
    <row r="553" spans="8:36"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38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35"/>
      <c r="AI553" s="35"/>
      <c r="AJ553" s="35"/>
    </row>
    <row r="554" spans="8:36"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38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35"/>
      <c r="AI554" s="35"/>
      <c r="AJ554" s="35"/>
    </row>
    <row r="555" spans="8:36"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38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35"/>
      <c r="AI555" s="35"/>
      <c r="AJ555" s="35"/>
    </row>
    <row r="556" spans="8:36"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38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35"/>
      <c r="AI556" s="35"/>
      <c r="AJ556" s="35"/>
    </row>
    <row r="557" spans="8:36"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38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35"/>
      <c r="AI557" s="35"/>
      <c r="AJ557" s="35"/>
    </row>
    <row r="558" spans="8:36"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38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35"/>
      <c r="AI558" s="35"/>
      <c r="AJ558" s="35"/>
    </row>
    <row r="559" spans="8:36"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38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35"/>
      <c r="AI559" s="35"/>
      <c r="AJ559" s="35"/>
    </row>
    <row r="560" spans="8:36"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38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35"/>
      <c r="AI560" s="35"/>
      <c r="AJ560" s="35"/>
    </row>
    <row r="561" spans="8:36"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38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35"/>
      <c r="AI561" s="35"/>
      <c r="AJ561" s="35"/>
    </row>
    <row r="562" spans="8:36"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38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35"/>
      <c r="AI562" s="35"/>
      <c r="AJ562" s="35"/>
    </row>
    <row r="563" spans="8:36"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38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35"/>
      <c r="AI563" s="35"/>
      <c r="AJ563" s="35"/>
    </row>
    <row r="564" spans="8:36"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38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35"/>
      <c r="AI564" s="35"/>
      <c r="AJ564" s="35"/>
    </row>
    <row r="565" spans="8:36"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38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35"/>
      <c r="AI565" s="35"/>
      <c r="AJ565" s="35"/>
    </row>
    <row r="566" spans="8:36"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38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35"/>
      <c r="AI566" s="35"/>
      <c r="AJ566" s="35"/>
    </row>
    <row r="567" spans="8:36"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38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35"/>
      <c r="AI567" s="35"/>
      <c r="AJ567" s="35"/>
    </row>
    <row r="568" spans="8:36"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38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35"/>
      <c r="AI568" s="35"/>
      <c r="AJ568" s="35"/>
    </row>
    <row r="569" spans="8:36"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38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35"/>
      <c r="AI569" s="35"/>
      <c r="AJ569" s="35"/>
    </row>
    <row r="570" spans="8:36"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38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35"/>
      <c r="AI570" s="35"/>
      <c r="AJ570" s="35"/>
    </row>
    <row r="571" spans="8:36"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38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35"/>
      <c r="AI571" s="35"/>
      <c r="AJ571" s="35"/>
    </row>
    <row r="572" spans="8:36"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38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35"/>
      <c r="AI572" s="35"/>
      <c r="AJ572" s="35"/>
    </row>
    <row r="573" spans="8:36"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38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35"/>
      <c r="AI573" s="35"/>
      <c r="AJ573" s="35"/>
    </row>
    <row r="574" spans="8:36"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38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35"/>
      <c r="AI574" s="35"/>
      <c r="AJ574" s="35"/>
    </row>
    <row r="575" spans="8:36"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38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35"/>
      <c r="AI575" s="35"/>
      <c r="AJ575" s="35"/>
    </row>
    <row r="576" spans="8:36"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38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35"/>
      <c r="AI576" s="35"/>
      <c r="AJ576" s="35"/>
    </row>
    <row r="577" spans="8:36"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38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35"/>
      <c r="AI577" s="35"/>
      <c r="AJ577" s="35"/>
    </row>
    <row r="578" spans="8:36"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38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35"/>
      <c r="AI578" s="35"/>
      <c r="AJ578" s="35"/>
    </row>
    <row r="579" spans="8:36"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38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35"/>
      <c r="AI579" s="35"/>
      <c r="AJ579" s="35"/>
    </row>
    <row r="580" spans="8:36"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38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35"/>
      <c r="AI580" s="35"/>
      <c r="AJ580" s="35"/>
    </row>
    <row r="581" spans="8:36"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38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35"/>
      <c r="AI581" s="35"/>
      <c r="AJ581" s="35"/>
    </row>
    <row r="582" spans="8:36"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38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35"/>
      <c r="AI582" s="35"/>
      <c r="AJ582" s="35"/>
    </row>
    <row r="583" spans="8:36"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38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35"/>
      <c r="AI583" s="35"/>
      <c r="AJ583" s="35"/>
    </row>
    <row r="584" spans="8:36"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38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35"/>
      <c r="AI584" s="35"/>
      <c r="AJ584" s="35"/>
    </row>
    <row r="585" spans="8:36"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38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35"/>
      <c r="AI585" s="35"/>
      <c r="AJ585" s="35"/>
    </row>
    <row r="586" spans="8:36"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38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35"/>
      <c r="AI586" s="35"/>
      <c r="AJ586" s="35"/>
    </row>
    <row r="587" spans="8:36"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38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35"/>
      <c r="AI587" s="35"/>
      <c r="AJ587" s="35"/>
    </row>
    <row r="588" spans="8:36"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38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35"/>
      <c r="AI588" s="35"/>
      <c r="AJ588" s="35"/>
    </row>
    <row r="589" spans="8:36"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38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35"/>
      <c r="AI589" s="35"/>
      <c r="AJ589" s="35"/>
    </row>
    <row r="590" spans="8:36"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38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35"/>
      <c r="AI590" s="35"/>
      <c r="AJ590" s="35"/>
    </row>
    <row r="591" spans="8:36"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38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35"/>
      <c r="AI591" s="35"/>
      <c r="AJ591" s="35"/>
    </row>
    <row r="592" spans="8:36"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38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35"/>
      <c r="AI592" s="35"/>
      <c r="AJ592" s="35"/>
    </row>
    <row r="593" spans="8:36"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38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35"/>
      <c r="AI593" s="35"/>
      <c r="AJ593" s="35"/>
    </row>
    <row r="594" spans="8:36"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38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35"/>
      <c r="AI594" s="35"/>
      <c r="AJ594" s="35"/>
    </row>
    <row r="595" spans="8:36"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38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35"/>
      <c r="AI595" s="35"/>
      <c r="AJ595" s="35"/>
    </row>
    <row r="596" spans="8:36"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38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35"/>
      <c r="AI596" s="35"/>
      <c r="AJ596" s="35"/>
    </row>
    <row r="597" spans="8:36"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38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35"/>
      <c r="AI597" s="35"/>
      <c r="AJ597" s="35"/>
    </row>
    <row r="598" spans="8:36"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38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35"/>
      <c r="AI598" s="35"/>
      <c r="AJ598" s="35"/>
    </row>
    <row r="599" spans="8:36"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38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35"/>
      <c r="AI599" s="35"/>
      <c r="AJ599" s="35"/>
    </row>
    <row r="600" spans="8:36"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38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35"/>
      <c r="AI600" s="35"/>
      <c r="AJ600" s="35"/>
    </row>
    <row r="601" spans="8:36"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38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35"/>
      <c r="AI601" s="35"/>
      <c r="AJ601" s="35"/>
    </row>
    <row r="602" spans="8:36"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38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35"/>
      <c r="AI602" s="35"/>
      <c r="AJ602" s="35"/>
    </row>
    <row r="603" spans="8:36"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38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35"/>
      <c r="AI603" s="35"/>
      <c r="AJ603" s="35"/>
    </row>
    <row r="604" spans="8:36"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38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35"/>
      <c r="AI604" s="35"/>
      <c r="AJ604" s="35"/>
    </row>
    <row r="605" spans="8:36"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38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35"/>
      <c r="AI605" s="35"/>
      <c r="AJ605" s="35"/>
    </row>
    <row r="606" spans="8:36"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38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35"/>
      <c r="AI606" s="35"/>
      <c r="AJ606" s="35"/>
    </row>
    <row r="607" spans="8:36"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38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35"/>
      <c r="AI607" s="35"/>
      <c r="AJ607" s="35"/>
    </row>
    <row r="608" spans="8:36"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38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35"/>
      <c r="AI608" s="35"/>
      <c r="AJ608" s="35"/>
    </row>
    <row r="609" spans="8:36"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38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35"/>
      <c r="AI609" s="35"/>
      <c r="AJ609" s="35"/>
    </row>
    <row r="610" spans="8:36"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38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35"/>
      <c r="AI610" s="35"/>
      <c r="AJ610" s="35"/>
    </row>
    <row r="611" spans="8:36"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38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35"/>
      <c r="AI611" s="35"/>
      <c r="AJ611" s="35"/>
    </row>
    <row r="612" spans="8:36"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38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35"/>
      <c r="AI612" s="35"/>
      <c r="AJ612" s="35"/>
    </row>
    <row r="613" spans="8:36"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38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35"/>
      <c r="AI613" s="35"/>
      <c r="AJ613" s="35"/>
    </row>
    <row r="614" spans="8:36"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38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35"/>
      <c r="AI614" s="35"/>
      <c r="AJ614" s="35"/>
    </row>
    <row r="615" spans="8:36"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38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35"/>
      <c r="AI615" s="35"/>
      <c r="AJ615" s="35"/>
    </row>
    <row r="616" spans="8:36"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38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35"/>
      <c r="AI616" s="35"/>
      <c r="AJ616" s="35"/>
    </row>
    <row r="617" spans="8:36"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38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35"/>
      <c r="AI617" s="35"/>
      <c r="AJ617" s="35"/>
    </row>
    <row r="618" spans="8:36"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38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35"/>
      <c r="AI618" s="35"/>
      <c r="AJ618" s="35"/>
    </row>
    <row r="619" spans="8:36"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38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35"/>
      <c r="AI619" s="35"/>
      <c r="AJ619" s="35"/>
    </row>
    <row r="620" spans="8:36"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38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35"/>
      <c r="AI620" s="35"/>
      <c r="AJ620" s="35"/>
    </row>
    <row r="621" spans="8:36"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38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35"/>
      <c r="AI621" s="35"/>
      <c r="AJ621" s="35"/>
    </row>
    <row r="622" spans="8:36"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38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35"/>
      <c r="AI622" s="35"/>
      <c r="AJ622" s="35"/>
    </row>
    <row r="623" spans="8:36"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38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35"/>
      <c r="AI623" s="35"/>
      <c r="AJ623" s="35"/>
    </row>
    <row r="624" spans="8:36"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38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35"/>
      <c r="AI624" s="35"/>
      <c r="AJ624" s="35"/>
    </row>
    <row r="625" spans="8:36"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38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35"/>
      <c r="AI625" s="35"/>
      <c r="AJ625" s="35"/>
    </row>
    <row r="626" spans="8:36"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38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35"/>
      <c r="AI626" s="35"/>
      <c r="AJ626" s="35"/>
    </row>
    <row r="627" spans="8:36"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38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35"/>
      <c r="AI627" s="35"/>
      <c r="AJ627" s="35"/>
    </row>
    <row r="628" spans="8:36"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38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35"/>
      <c r="AI628" s="35"/>
      <c r="AJ628" s="35"/>
    </row>
    <row r="629" spans="8:36"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38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35"/>
      <c r="AI629" s="35"/>
      <c r="AJ629" s="35"/>
    </row>
    <row r="630" spans="8:36"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38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35"/>
      <c r="AI630" s="35"/>
      <c r="AJ630" s="35"/>
    </row>
    <row r="631" spans="8:36"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38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35"/>
      <c r="AI631" s="35"/>
      <c r="AJ631" s="35"/>
    </row>
    <row r="632" spans="8:36"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38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35"/>
      <c r="AI632" s="35"/>
      <c r="AJ632" s="35"/>
    </row>
    <row r="633" spans="8:36"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38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35"/>
      <c r="AI633" s="35"/>
      <c r="AJ633" s="35"/>
    </row>
    <row r="634" spans="8:36"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38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35"/>
      <c r="AI634" s="35"/>
      <c r="AJ634" s="35"/>
    </row>
    <row r="635" spans="8:36"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38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35"/>
      <c r="AI635" s="35"/>
      <c r="AJ635" s="35"/>
    </row>
    <row r="636" spans="8:36"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38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35"/>
      <c r="AI636" s="35"/>
      <c r="AJ636" s="35"/>
    </row>
    <row r="637" spans="8:36"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38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35"/>
      <c r="AI637" s="35"/>
      <c r="AJ637" s="35"/>
    </row>
    <row r="638" spans="8:36"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38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35"/>
      <c r="AI638" s="35"/>
      <c r="AJ638" s="35"/>
    </row>
    <row r="639" spans="8:36"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38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35"/>
      <c r="AI639" s="35"/>
      <c r="AJ639" s="35"/>
    </row>
    <row r="640" spans="8:36"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38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35"/>
      <c r="AI640" s="35"/>
      <c r="AJ640" s="35"/>
    </row>
    <row r="641" spans="8:36"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38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35"/>
      <c r="AI641" s="35"/>
      <c r="AJ641" s="35"/>
    </row>
    <row r="642" spans="8:36"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38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35"/>
      <c r="AI642" s="35"/>
      <c r="AJ642" s="35"/>
    </row>
    <row r="643" spans="8:36"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38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35"/>
      <c r="AI643" s="35"/>
      <c r="AJ643" s="35"/>
    </row>
    <row r="644" spans="8:36"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38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35"/>
      <c r="AI644" s="35"/>
      <c r="AJ644" s="35"/>
    </row>
    <row r="645" spans="8:36"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38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35"/>
      <c r="AI645" s="35"/>
      <c r="AJ645" s="35"/>
    </row>
    <row r="646" spans="8:36"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38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35"/>
      <c r="AI646" s="35"/>
      <c r="AJ646" s="35"/>
    </row>
    <row r="647" spans="8:36"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38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35"/>
      <c r="AI647" s="35"/>
      <c r="AJ647" s="35"/>
    </row>
    <row r="648" spans="8:36"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38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35"/>
      <c r="AI648" s="35"/>
      <c r="AJ648" s="35"/>
    </row>
    <row r="649" spans="8:36"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38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35"/>
      <c r="AI649" s="35"/>
      <c r="AJ649" s="35"/>
    </row>
    <row r="650" spans="8:36"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38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35"/>
      <c r="AI650" s="35"/>
      <c r="AJ650" s="35"/>
    </row>
    <row r="651" spans="8:36"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38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35"/>
      <c r="AI651" s="35"/>
      <c r="AJ651" s="35"/>
    </row>
    <row r="652" spans="8:36"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38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35"/>
      <c r="AI652" s="35"/>
      <c r="AJ652" s="35"/>
    </row>
    <row r="653" spans="8:36"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38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35"/>
      <c r="AI653" s="35"/>
      <c r="AJ653" s="35"/>
    </row>
    <row r="654" spans="8:36"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38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35"/>
      <c r="AI654" s="35"/>
      <c r="AJ654" s="35"/>
    </row>
    <row r="655" spans="8:36"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38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35"/>
      <c r="AI655" s="35"/>
      <c r="AJ655" s="35"/>
    </row>
    <row r="656" spans="8:36"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38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35"/>
      <c r="AI656" s="35"/>
      <c r="AJ656" s="35"/>
    </row>
    <row r="657" spans="8:36"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38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35"/>
      <c r="AI657" s="35"/>
      <c r="AJ657" s="35"/>
    </row>
    <row r="658" spans="8:36"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38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35"/>
      <c r="AI658" s="35"/>
      <c r="AJ658" s="35"/>
    </row>
    <row r="659" spans="8:36"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38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35"/>
      <c r="AI659" s="35"/>
      <c r="AJ659" s="35"/>
    </row>
    <row r="660" spans="8:36"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38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35"/>
      <c r="AI660" s="35"/>
      <c r="AJ660" s="35"/>
    </row>
    <row r="661" spans="8:36"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38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35"/>
      <c r="AI661" s="35"/>
      <c r="AJ661" s="35"/>
    </row>
    <row r="662" spans="8:36"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38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35"/>
      <c r="AI662" s="35"/>
      <c r="AJ662" s="35"/>
    </row>
    <row r="663" spans="8:36"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38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35"/>
      <c r="AI663" s="35"/>
      <c r="AJ663" s="35"/>
    </row>
    <row r="664" spans="8:36"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38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35"/>
      <c r="AI664" s="35"/>
      <c r="AJ664" s="35"/>
    </row>
    <row r="665" spans="8:36"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38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35"/>
      <c r="AI665" s="35"/>
      <c r="AJ665" s="35"/>
    </row>
    <row r="666" spans="8:36"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38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35"/>
      <c r="AI666" s="35"/>
      <c r="AJ666" s="35"/>
    </row>
    <row r="667" spans="8:36"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38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35"/>
      <c r="AI667" s="35"/>
      <c r="AJ667" s="35"/>
    </row>
    <row r="668" spans="8:36"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38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35"/>
      <c r="AI668" s="35"/>
      <c r="AJ668" s="35"/>
    </row>
    <row r="669" spans="8:36"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38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35"/>
      <c r="AI669" s="35"/>
      <c r="AJ669" s="35"/>
    </row>
    <row r="670" spans="8:36"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38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35"/>
      <c r="AI670" s="35"/>
      <c r="AJ670" s="35"/>
    </row>
    <row r="671" spans="8:36"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38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35"/>
      <c r="AI671" s="35"/>
      <c r="AJ671" s="35"/>
    </row>
    <row r="672" spans="8:36"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38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35"/>
      <c r="AI672" s="35"/>
      <c r="AJ672" s="35"/>
    </row>
    <row r="673" spans="8:36"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38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35"/>
      <c r="AI673" s="35"/>
      <c r="AJ673" s="35"/>
    </row>
    <row r="674" spans="8:36"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38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35"/>
      <c r="AI674" s="35"/>
      <c r="AJ674" s="35"/>
    </row>
    <row r="675" spans="8:36"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38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35"/>
      <c r="AI675" s="35"/>
      <c r="AJ675" s="35"/>
    </row>
    <row r="676" spans="8:36"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38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35"/>
      <c r="AI676" s="35"/>
      <c r="AJ676" s="35"/>
    </row>
    <row r="677" spans="8:36"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38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35"/>
      <c r="AI677" s="35"/>
      <c r="AJ677" s="35"/>
    </row>
    <row r="678" spans="8:36"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38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35"/>
      <c r="AI678" s="35"/>
      <c r="AJ678" s="35"/>
    </row>
    <row r="679" spans="8:36"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38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35"/>
      <c r="AI679" s="35"/>
      <c r="AJ679" s="35"/>
    </row>
    <row r="680" spans="8:36"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38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35"/>
      <c r="AI680" s="35"/>
      <c r="AJ680" s="35"/>
    </row>
    <row r="681" spans="8:36"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38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35"/>
      <c r="AI681" s="35"/>
      <c r="AJ681" s="35"/>
    </row>
    <row r="682" spans="8:36"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38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35"/>
      <c r="AI682" s="35"/>
      <c r="AJ682" s="35"/>
    </row>
    <row r="683" spans="8:36"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38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35"/>
      <c r="AI683" s="35"/>
      <c r="AJ683" s="35"/>
    </row>
    <row r="684" spans="8:36"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38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35"/>
      <c r="AI684" s="35"/>
      <c r="AJ684" s="35"/>
    </row>
    <row r="685" spans="8:36"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38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35"/>
      <c r="AI685" s="35"/>
      <c r="AJ685" s="35"/>
    </row>
    <row r="686" spans="8:36"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38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35"/>
      <c r="AI686" s="35"/>
      <c r="AJ686" s="35"/>
    </row>
    <row r="687" spans="8:36"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38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35"/>
      <c r="AI687" s="35"/>
      <c r="AJ687" s="35"/>
    </row>
    <row r="688" spans="8:36"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38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35"/>
      <c r="AI688" s="35"/>
      <c r="AJ688" s="35"/>
    </row>
    <row r="689" spans="8:36"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38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35"/>
      <c r="AI689" s="35"/>
      <c r="AJ689" s="35"/>
    </row>
    <row r="690" spans="8:36"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38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35"/>
      <c r="AI690" s="35"/>
      <c r="AJ690" s="35"/>
    </row>
    <row r="691" spans="8:36"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38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35"/>
      <c r="AI691" s="35"/>
      <c r="AJ691" s="35"/>
    </row>
    <row r="692" spans="8:36"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38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35"/>
      <c r="AI692" s="35"/>
      <c r="AJ692" s="35"/>
    </row>
    <row r="693" spans="8:36"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38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35"/>
      <c r="AI693" s="35"/>
      <c r="AJ693" s="35"/>
    </row>
    <row r="694" spans="8:36"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38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35"/>
      <c r="AI694" s="35"/>
      <c r="AJ694" s="35"/>
    </row>
    <row r="695" spans="8:36"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38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35"/>
      <c r="AI695" s="35"/>
      <c r="AJ695" s="35"/>
    </row>
    <row r="696" spans="8:36"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38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35"/>
      <c r="AI696" s="35"/>
      <c r="AJ696" s="35"/>
    </row>
    <row r="697" spans="8:36"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38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35"/>
      <c r="AI697" s="35"/>
      <c r="AJ697" s="35"/>
    </row>
    <row r="698" spans="8:36"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38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35"/>
      <c r="AI698" s="35"/>
      <c r="AJ698" s="35"/>
    </row>
    <row r="699" spans="8:36"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38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35"/>
      <c r="AI699" s="35"/>
      <c r="AJ699" s="35"/>
    </row>
    <row r="700" spans="8:36"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38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35"/>
      <c r="AI700" s="35"/>
      <c r="AJ700" s="35"/>
    </row>
    <row r="701" spans="8:36"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38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35"/>
      <c r="AI701" s="35"/>
      <c r="AJ701" s="35"/>
    </row>
    <row r="702" spans="8:36"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38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35"/>
      <c r="AI702" s="35"/>
      <c r="AJ702" s="35"/>
    </row>
    <row r="703" spans="8:36"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38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35"/>
      <c r="AI703" s="35"/>
      <c r="AJ703" s="35"/>
    </row>
    <row r="704" spans="8:36"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38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35"/>
      <c r="AI704" s="35"/>
      <c r="AJ704" s="35"/>
    </row>
    <row r="705" spans="8:36"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38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35"/>
      <c r="AI705" s="35"/>
      <c r="AJ705" s="35"/>
    </row>
    <row r="706" spans="8:36"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38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35"/>
      <c r="AI706" s="35"/>
      <c r="AJ706" s="35"/>
    </row>
    <row r="707" spans="8:36"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38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35"/>
      <c r="AI707" s="35"/>
      <c r="AJ707" s="35"/>
    </row>
    <row r="708" spans="8:36"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38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35"/>
      <c r="AI708" s="35"/>
      <c r="AJ708" s="35"/>
    </row>
    <row r="709" spans="8:36"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38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35"/>
      <c r="AI709" s="35"/>
      <c r="AJ709" s="35"/>
    </row>
    <row r="710" spans="8:36"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38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35"/>
      <c r="AI710" s="35"/>
      <c r="AJ710" s="35"/>
    </row>
    <row r="711" spans="8:36"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38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35"/>
      <c r="AI711" s="35"/>
      <c r="AJ711" s="35"/>
    </row>
    <row r="712" spans="8:36"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38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35"/>
      <c r="AI712" s="35"/>
      <c r="AJ712" s="35"/>
    </row>
    <row r="713" spans="8:36"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38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35"/>
      <c r="AI713" s="35"/>
      <c r="AJ713" s="35"/>
    </row>
    <row r="714" spans="8:36"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38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35"/>
      <c r="AI714" s="35"/>
      <c r="AJ714" s="35"/>
    </row>
    <row r="715" spans="8:36"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38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35"/>
      <c r="AI715" s="35"/>
      <c r="AJ715" s="35"/>
    </row>
    <row r="716" spans="8:36"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38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35"/>
      <c r="AI716" s="35"/>
      <c r="AJ716" s="35"/>
    </row>
    <row r="717" spans="8:36"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38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35"/>
      <c r="AI717" s="35"/>
      <c r="AJ717" s="35"/>
    </row>
    <row r="718" spans="8:36"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38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35"/>
      <c r="AI718" s="35"/>
      <c r="AJ718" s="35"/>
    </row>
    <row r="719" spans="8:36"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38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35"/>
      <c r="AI719" s="35"/>
      <c r="AJ719" s="35"/>
    </row>
    <row r="720" spans="8:36"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38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35"/>
      <c r="AI720" s="35"/>
      <c r="AJ720" s="35"/>
    </row>
    <row r="721" spans="8:36"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38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35"/>
      <c r="AI721" s="35"/>
      <c r="AJ721" s="35"/>
    </row>
    <row r="722" spans="8:36"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38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35"/>
      <c r="AI722" s="35"/>
      <c r="AJ722" s="35"/>
    </row>
    <row r="723" spans="8:36"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38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35"/>
      <c r="AI723" s="35"/>
      <c r="AJ723" s="35"/>
    </row>
    <row r="724" spans="8:36"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38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35"/>
      <c r="AI724" s="35"/>
      <c r="AJ724" s="35"/>
    </row>
    <row r="725" spans="8:36"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38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35"/>
      <c r="AI725" s="35"/>
      <c r="AJ725" s="35"/>
    </row>
    <row r="726" spans="8:36"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38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35"/>
      <c r="AI726" s="35"/>
      <c r="AJ726" s="35"/>
    </row>
    <row r="727" spans="8:36"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38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35"/>
      <c r="AI727" s="35"/>
      <c r="AJ727" s="35"/>
    </row>
    <row r="728" spans="8:36"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38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35"/>
      <c r="AI728" s="35"/>
      <c r="AJ728" s="35"/>
    </row>
    <row r="729" spans="8:36"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38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35"/>
      <c r="AI729" s="35"/>
      <c r="AJ729" s="35"/>
    </row>
    <row r="730" spans="8:36"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38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35"/>
      <c r="AI730" s="35"/>
      <c r="AJ730" s="35"/>
    </row>
    <row r="731" spans="8:36"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38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35"/>
      <c r="AI731" s="35"/>
      <c r="AJ731" s="35"/>
    </row>
    <row r="732" spans="8:36"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38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35"/>
      <c r="AI732" s="35"/>
      <c r="AJ732" s="35"/>
    </row>
    <row r="733" spans="8:36"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38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35"/>
      <c r="AI733" s="35"/>
      <c r="AJ733" s="35"/>
    </row>
    <row r="734" spans="8:36"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38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35"/>
      <c r="AI734" s="35"/>
      <c r="AJ734" s="35"/>
    </row>
    <row r="735" spans="8:36"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38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35"/>
      <c r="AI735" s="35"/>
      <c r="AJ735" s="35"/>
    </row>
    <row r="736" spans="8:36"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38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35"/>
      <c r="AI736" s="35"/>
      <c r="AJ736" s="35"/>
    </row>
    <row r="737" spans="8:36"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38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35"/>
      <c r="AI737" s="35"/>
      <c r="AJ737" s="35"/>
    </row>
    <row r="738" spans="8:36"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38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35"/>
      <c r="AI738" s="35"/>
      <c r="AJ738" s="35"/>
    </row>
    <row r="739" spans="8:36"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38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35"/>
      <c r="AI739" s="35"/>
      <c r="AJ739" s="35"/>
    </row>
    <row r="740" spans="8:36"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38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35"/>
      <c r="AI740" s="35"/>
      <c r="AJ740" s="35"/>
    </row>
    <row r="741" spans="8:36"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38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35"/>
      <c r="AI741" s="35"/>
      <c r="AJ741" s="35"/>
    </row>
    <row r="742" spans="8:36"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38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35"/>
      <c r="AI742" s="35"/>
      <c r="AJ742" s="35"/>
    </row>
    <row r="743" spans="8:36"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38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35"/>
      <c r="AI743" s="35"/>
      <c r="AJ743" s="35"/>
    </row>
    <row r="744" spans="8:36"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38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35"/>
      <c r="AI744" s="35"/>
      <c r="AJ744" s="35"/>
    </row>
    <row r="745" spans="8:36"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38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35"/>
      <c r="AI745" s="35"/>
      <c r="AJ745" s="35"/>
    </row>
    <row r="746" spans="8:36"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38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35"/>
      <c r="AI746" s="35"/>
      <c r="AJ746" s="35"/>
    </row>
    <row r="747" spans="8:36"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38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35"/>
      <c r="AI747" s="35"/>
      <c r="AJ747" s="35"/>
    </row>
    <row r="748" spans="8:36"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38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35"/>
      <c r="AI748" s="35"/>
      <c r="AJ748" s="35"/>
    </row>
    <row r="749" spans="8:36"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38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35"/>
      <c r="AI749" s="35"/>
      <c r="AJ749" s="35"/>
    </row>
    <row r="750" spans="8:36"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38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35"/>
      <c r="AI750" s="35"/>
      <c r="AJ750" s="35"/>
    </row>
    <row r="751" spans="8:36"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38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35"/>
      <c r="AI751" s="35"/>
      <c r="AJ751" s="35"/>
    </row>
    <row r="752" spans="8:36"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38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35"/>
      <c r="AI752" s="35"/>
      <c r="AJ752" s="35"/>
    </row>
    <row r="753" spans="8:36"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38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35"/>
      <c r="AI753" s="35"/>
      <c r="AJ753" s="35"/>
    </row>
    <row r="754" spans="8:36"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38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35"/>
      <c r="AI754" s="35"/>
      <c r="AJ754" s="35"/>
    </row>
    <row r="755" spans="8:36"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38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35"/>
      <c r="AI755" s="35"/>
      <c r="AJ755" s="35"/>
    </row>
    <row r="756" spans="8:36"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38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35"/>
      <c r="AI756" s="35"/>
      <c r="AJ756" s="35"/>
    </row>
    <row r="757" spans="8:36"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38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35"/>
      <c r="AI757" s="35"/>
      <c r="AJ757" s="35"/>
    </row>
    <row r="758" spans="8:36"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38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35"/>
      <c r="AI758" s="35"/>
      <c r="AJ758" s="35"/>
    </row>
    <row r="759" spans="8:36"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38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35"/>
      <c r="AI759" s="35"/>
      <c r="AJ759" s="35"/>
    </row>
    <row r="760" spans="8:36"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38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35"/>
      <c r="AI760" s="35"/>
      <c r="AJ760" s="35"/>
    </row>
    <row r="761" spans="8:36"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38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35"/>
      <c r="AI761" s="35"/>
      <c r="AJ761" s="35"/>
    </row>
    <row r="762" spans="8:36"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38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35"/>
      <c r="AI762" s="35"/>
      <c r="AJ762" s="35"/>
    </row>
    <row r="763" spans="8:36"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38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35"/>
      <c r="AI763" s="35"/>
      <c r="AJ763" s="35"/>
    </row>
    <row r="764" spans="8:36"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38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35"/>
      <c r="AI764" s="35"/>
      <c r="AJ764" s="35"/>
    </row>
    <row r="765" spans="8:36"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38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35"/>
      <c r="AI765" s="35"/>
      <c r="AJ765" s="35"/>
    </row>
    <row r="766" spans="8:36"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38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35"/>
      <c r="AI766" s="35"/>
      <c r="AJ766" s="35"/>
    </row>
    <row r="767" spans="8:36"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38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35"/>
      <c r="AI767" s="35"/>
      <c r="AJ767" s="35"/>
    </row>
    <row r="768" spans="8:36"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38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35"/>
      <c r="AI768" s="35"/>
      <c r="AJ768" s="35"/>
    </row>
    <row r="769" spans="8:36"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38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35"/>
      <c r="AI769" s="35"/>
      <c r="AJ769" s="35"/>
    </row>
    <row r="770" spans="8:36"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38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35"/>
      <c r="AI770" s="35"/>
      <c r="AJ770" s="35"/>
    </row>
    <row r="771" spans="8:36"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38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35"/>
      <c r="AI771" s="35"/>
      <c r="AJ771" s="35"/>
    </row>
    <row r="772" spans="8:36"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38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35"/>
      <c r="AI772" s="35"/>
      <c r="AJ772" s="35"/>
    </row>
    <row r="773" spans="8:36"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38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35"/>
      <c r="AI773" s="35"/>
      <c r="AJ773" s="35"/>
    </row>
    <row r="774" spans="8:36"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38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35"/>
      <c r="AI774" s="35"/>
      <c r="AJ774" s="35"/>
    </row>
    <row r="775" spans="8:36"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38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35"/>
      <c r="AI775" s="35"/>
      <c r="AJ775" s="35"/>
    </row>
    <row r="776" spans="8:36"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38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35"/>
      <c r="AI776" s="35"/>
      <c r="AJ776" s="35"/>
    </row>
    <row r="777" spans="8:36"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38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35"/>
      <c r="AI777" s="35"/>
      <c r="AJ777" s="35"/>
    </row>
    <row r="778" spans="8:36"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38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35"/>
      <c r="AI778" s="35"/>
      <c r="AJ778" s="35"/>
    </row>
    <row r="779" spans="8:36"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38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35"/>
      <c r="AI779" s="35"/>
      <c r="AJ779" s="35"/>
    </row>
    <row r="780" spans="8:36"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38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35"/>
      <c r="AI780" s="35"/>
      <c r="AJ780" s="35"/>
    </row>
    <row r="781" spans="8:36"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38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35"/>
      <c r="AI781" s="35"/>
      <c r="AJ781" s="35"/>
    </row>
    <row r="782" spans="8:36"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38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35"/>
      <c r="AI782" s="35"/>
      <c r="AJ782" s="35"/>
    </row>
    <row r="783" spans="8:36"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38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35"/>
      <c r="AI783" s="35"/>
      <c r="AJ783" s="35"/>
    </row>
    <row r="784" spans="8:36"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38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35"/>
      <c r="AI784" s="35"/>
      <c r="AJ784" s="35"/>
    </row>
    <row r="785" spans="8:36"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38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35"/>
      <c r="AI785" s="35"/>
      <c r="AJ785" s="35"/>
    </row>
    <row r="786" spans="8:36"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38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35"/>
      <c r="AI786" s="35"/>
      <c r="AJ786" s="35"/>
    </row>
    <row r="787" spans="8:36"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38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35"/>
      <c r="AI787" s="35"/>
      <c r="AJ787" s="35"/>
    </row>
    <row r="788" spans="8:36"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38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35"/>
      <c r="AI788" s="35"/>
      <c r="AJ788" s="35"/>
    </row>
    <row r="789" spans="8:36"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38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35"/>
      <c r="AI789" s="35"/>
      <c r="AJ789" s="35"/>
    </row>
    <row r="790" spans="8:36"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38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35"/>
      <c r="AI790" s="35"/>
      <c r="AJ790" s="35"/>
    </row>
    <row r="791" spans="8:36"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38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35"/>
      <c r="AI791" s="35"/>
      <c r="AJ791" s="35"/>
    </row>
    <row r="792" spans="8:36"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38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35"/>
      <c r="AI792" s="35"/>
      <c r="AJ792" s="35"/>
    </row>
    <row r="793" spans="8:36"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38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35"/>
      <c r="AI793" s="35"/>
      <c r="AJ793" s="35"/>
    </row>
    <row r="794" spans="8:36"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38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35"/>
      <c r="AI794" s="35"/>
      <c r="AJ794" s="35"/>
    </row>
    <row r="795" spans="8:36"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38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35"/>
      <c r="AI795" s="35"/>
      <c r="AJ795" s="35"/>
    </row>
    <row r="796" spans="8:36"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38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35"/>
      <c r="AI796" s="35"/>
      <c r="AJ796" s="35"/>
    </row>
    <row r="797" spans="8:36"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38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35"/>
      <c r="AI797" s="35"/>
      <c r="AJ797" s="35"/>
    </row>
    <row r="798" spans="8:36"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38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35"/>
      <c r="AI798" s="35"/>
      <c r="AJ798" s="35"/>
    </row>
    <row r="799" spans="8:36"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38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35"/>
      <c r="AI799" s="35"/>
      <c r="AJ799" s="35"/>
    </row>
    <row r="800" spans="8:36"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38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35"/>
      <c r="AI800" s="35"/>
      <c r="AJ800" s="35"/>
    </row>
    <row r="801" spans="8:36"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38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35"/>
      <c r="AI801" s="35"/>
      <c r="AJ801" s="35"/>
    </row>
    <row r="802" spans="8:36"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38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35"/>
      <c r="AI802" s="35"/>
      <c r="AJ802" s="35"/>
    </row>
    <row r="803" spans="8:36"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38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35"/>
      <c r="AI803" s="35"/>
      <c r="AJ803" s="35"/>
    </row>
    <row r="804" spans="8:36"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38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35"/>
      <c r="AI804" s="35"/>
      <c r="AJ804" s="35"/>
    </row>
    <row r="805" spans="8:36"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38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35"/>
      <c r="AI805" s="35"/>
      <c r="AJ805" s="35"/>
    </row>
    <row r="806" spans="8:36"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38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35"/>
      <c r="AI806" s="35"/>
      <c r="AJ806" s="35"/>
    </row>
    <row r="807" spans="8:36"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38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35"/>
      <c r="AI807" s="35"/>
      <c r="AJ807" s="35"/>
    </row>
    <row r="808" spans="8:36"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38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35"/>
      <c r="AI808" s="35"/>
      <c r="AJ808" s="35"/>
    </row>
    <row r="809" spans="8:36"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38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35"/>
      <c r="AI809" s="35"/>
      <c r="AJ809" s="35"/>
    </row>
    <row r="810" spans="8:36"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38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35"/>
      <c r="AI810" s="35"/>
      <c r="AJ810" s="35"/>
    </row>
    <row r="811" spans="8:36"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38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35"/>
      <c r="AI811" s="35"/>
      <c r="AJ811" s="35"/>
    </row>
    <row r="812" spans="8:36"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38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35"/>
      <c r="AI812" s="35"/>
      <c r="AJ812" s="35"/>
    </row>
    <row r="813" spans="8:36"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38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35"/>
      <c r="AI813" s="35"/>
      <c r="AJ813" s="35"/>
    </row>
    <row r="814" spans="8:36"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38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35"/>
      <c r="AI814" s="35"/>
      <c r="AJ814" s="35"/>
    </row>
    <row r="815" spans="8:36"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38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35"/>
      <c r="AI815" s="35"/>
      <c r="AJ815" s="35"/>
    </row>
    <row r="816" spans="8:36"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38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35"/>
      <c r="AI816" s="35"/>
      <c r="AJ816" s="35"/>
    </row>
    <row r="817" spans="8:36"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38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35"/>
      <c r="AI817" s="35"/>
      <c r="AJ817" s="35"/>
    </row>
    <row r="818" spans="8:36"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38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35"/>
      <c r="AI818" s="35"/>
      <c r="AJ818" s="35"/>
    </row>
    <row r="819" spans="8:36"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38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35"/>
      <c r="AI819" s="35"/>
      <c r="AJ819" s="35"/>
    </row>
    <row r="820" spans="8:36"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38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35"/>
      <c r="AI820" s="35"/>
      <c r="AJ820" s="35"/>
    </row>
    <row r="821" spans="8:36"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38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35"/>
      <c r="AI821" s="35"/>
      <c r="AJ821" s="35"/>
    </row>
    <row r="822" spans="8:36"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38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35"/>
      <c r="AI822" s="35"/>
      <c r="AJ822" s="35"/>
    </row>
    <row r="823" spans="8:36"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38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35"/>
      <c r="AI823" s="35"/>
      <c r="AJ823" s="35"/>
    </row>
    <row r="824" spans="8:36"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38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35"/>
      <c r="AI824" s="35"/>
      <c r="AJ824" s="35"/>
    </row>
    <row r="825" spans="8:36"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38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35"/>
      <c r="AI825" s="35"/>
      <c r="AJ825" s="35"/>
    </row>
    <row r="826" spans="8:36"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38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35"/>
      <c r="AI826" s="35"/>
      <c r="AJ826" s="35"/>
    </row>
    <row r="827" spans="8:36"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38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35"/>
      <c r="AI827" s="35"/>
      <c r="AJ827" s="35"/>
    </row>
    <row r="828" spans="8:36"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38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35"/>
      <c r="AI828" s="35"/>
      <c r="AJ828" s="35"/>
    </row>
    <row r="829" spans="8:36"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38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35"/>
      <c r="AI829" s="35"/>
      <c r="AJ829" s="35"/>
    </row>
    <row r="830" spans="8:36"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38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35"/>
      <c r="AI830" s="35"/>
      <c r="AJ830" s="35"/>
    </row>
    <row r="831" spans="8:36"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38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35"/>
      <c r="AI831" s="35"/>
      <c r="AJ831" s="35"/>
    </row>
    <row r="832" spans="8:36"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38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35"/>
      <c r="AI832" s="35"/>
      <c r="AJ832" s="35"/>
    </row>
    <row r="833" spans="8:36"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38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35"/>
      <c r="AI833" s="35"/>
      <c r="AJ833" s="35"/>
    </row>
    <row r="834" spans="8:36"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38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35"/>
      <c r="AI834" s="35"/>
      <c r="AJ834" s="35"/>
    </row>
    <row r="835" spans="8:36"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38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35"/>
      <c r="AI835" s="35"/>
      <c r="AJ835" s="35"/>
    </row>
    <row r="836" spans="8:36"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38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35"/>
      <c r="AI836" s="35"/>
      <c r="AJ836" s="35"/>
    </row>
    <row r="837" spans="8:36"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38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35"/>
      <c r="AI837" s="35"/>
      <c r="AJ837" s="35"/>
    </row>
    <row r="838" spans="8:36"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38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35"/>
      <c r="AI838" s="35"/>
      <c r="AJ838" s="35"/>
    </row>
    <row r="839" spans="8:36"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38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35"/>
      <c r="AI839" s="35"/>
      <c r="AJ839" s="35"/>
    </row>
    <row r="840" spans="8:36"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38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35"/>
      <c r="AI840" s="35"/>
      <c r="AJ840" s="35"/>
    </row>
    <row r="841" spans="8:36"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38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35"/>
      <c r="AI841" s="35"/>
      <c r="AJ841" s="35"/>
    </row>
    <row r="842" spans="8:36"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38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35"/>
      <c r="AI842" s="35"/>
      <c r="AJ842" s="35"/>
    </row>
    <row r="843" spans="8:36"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38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35"/>
      <c r="AI843" s="35"/>
      <c r="AJ843" s="35"/>
    </row>
    <row r="844" spans="8:36"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38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35"/>
      <c r="AI844" s="35"/>
      <c r="AJ844" s="35"/>
    </row>
    <row r="845" spans="8:36"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38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35"/>
      <c r="AI845" s="35"/>
      <c r="AJ845" s="35"/>
    </row>
    <row r="846" spans="8:36"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38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35"/>
      <c r="AI846" s="35"/>
      <c r="AJ846" s="35"/>
    </row>
    <row r="847" spans="8:36"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38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35"/>
      <c r="AI847" s="35"/>
      <c r="AJ847" s="35"/>
    </row>
    <row r="848" spans="8:36"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38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35"/>
      <c r="AI848" s="35"/>
      <c r="AJ848" s="35"/>
    </row>
    <row r="849" spans="8:36"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38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35"/>
      <c r="AI849" s="35"/>
      <c r="AJ849" s="35"/>
    </row>
    <row r="850" spans="8:36"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38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35"/>
      <c r="AI850" s="35"/>
      <c r="AJ850" s="35"/>
    </row>
    <row r="851" spans="8:36"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38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35"/>
      <c r="AI851" s="35"/>
      <c r="AJ851" s="35"/>
    </row>
    <row r="852" spans="8:36"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38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35"/>
      <c r="AI852" s="35"/>
      <c r="AJ852" s="35"/>
    </row>
    <row r="853" spans="8:36"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38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35"/>
      <c r="AI853" s="35"/>
      <c r="AJ853" s="35"/>
    </row>
    <row r="854" spans="8:36"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38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35"/>
      <c r="AI854" s="35"/>
      <c r="AJ854" s="35"/>
    </row>
    <row r="855" spans="8:36"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38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35"/>
      <c r="AI855" s="35"/>
      <c r="AJ855" s="35"/>
    </row>
    <row r="856" spans="8:36"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38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35"/>
      <c r="AI856" s="35"/>
      <c r="AJ856" s="35"/>
    </row>
    <row r="857" spans="8:36"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38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35"/>
      <c r="AI857" s="35"/>
      <c r="AJ857" s="35"/>
    </row>
    <row r="858" spans="8:36"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38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35"/>
      <c r="AI858" s="35"/>
      <c r="AJ858" s="35"/>
    </row>
    <row r="859" spans="8:36"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38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35"/>
      <c r="AI859" s="35"/>
      <c r="AJ859" s="35"/>
    </row>
    <row r="860" spans="8:36"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38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35"/>
      <c r="AI860" s="35"/>
      <c r="AJ860" s="35"/>
    </row>
    <row r="861" spans="8:36"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38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35"/>
      <c r="AI861" s="35"/>
      <c r="AJ861" s="35"/>
    </row>
    <row r="862" spans="8:36"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38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35"/>
      <c r="AI862" s="35"/>
      <c r="AJ862" s="35"/>
    </row>
    <row r="863" spans="8:36"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38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35"/>
      <c r="AI863" s="35"/>
      <c r="AJ863" s="35"/>
    </row>
    <row r="864" spans="8:36"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38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35"/>
      <c r="AI864" s="35"/>
      <c r="AJ864" s="35"/>
    </row>
    <row r="865" spans="8:36"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38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35"/>
      <c r="AI865" s="35"/>
      <c r="AJ865" s="35"/>
    </row>
    <row r="866" spans="8:36"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38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35"/>
      <c r="AI866" s="35"/>
      <c r="AJ866" s="35"/>
    </row>
    <row r="867" spans="8:36"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38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35"/>
      <c r="AI867" s="35"/>
      <c r="AJ867" s="35"/>
    </row>
    <row r="868" spans="8:36"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38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35"/>
      <c r="AI868" s="35"/>
      <c r="AJ868" s="35"/>
    </row>
    <row r="869" spans="8:36"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38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35"/>
      <c r="AI869" s="35"/>
      <c r="AJ869" s="35"/>
    </row>
    <row r="870" spans="8:36"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38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35"/>
      <c r="AI870" s="35"/>
      <c r="AJ870" s="35"/>
    </row>
    <row r="871" spans="8:36"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38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35"/>
      <c r="AI871" s="35"/>
      <c r="AJ871" s="35"/>
    </row>
    <row r="872" spans="8:36"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38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35"/>
      <c r="AI872" s="35"/>
      <c r="AJ872" s="35"/>
    </row>
    <row r="873" spans="8:36"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38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35"/>
      <c r="AI873" s="35"/>
      <c r="AJ873" s="35"/>
    </row>
    <row r="874" spans="8:36"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38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35"/>
      <c r="AI874" s="35"/>
      <c r="AJ874" s="35"/>
    </row>
    <row r="875" spans="8:36"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38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35"/>
      <c r="AI875" s="35"/>
      <c r="AJ875" s="35"/>
    </row>
    <row r="876" spans="8:36"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38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35"/>
      <c r="AI876" s="35"/>
      <c r="AJ876" s="35"/>
    </row>
    <row r="877" spans="8:36"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38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35"/>
      <c r="AI877" s="35"/>
      <c r="AJ877" s="35"/>
    </row>
    <row r="878" spans="8:36"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38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35"/>
      <c r="AI878" s="35"/>
      <c r="AJ878" s="35"/>
    </row>
    <row r="879" spans="8:36"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38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35"/>
      <c r="AI879" s="35"/>
      <c r="AJ879" s="35"/>
    </row>
    <row r="880" spans="8:36"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38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35"/>
      <c r="AI880" s="35"/>
      <c r="AJ880" s="35"/>
    </row>
    <row r="881" spans="8:36"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38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35"/>
      <c r="AI881" s="35"/>
      <c r="AJ881" s="35"/>
    </row>
    <row r="882" spans="8:36"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38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35"/>
      <c r="AI882" s="35"/>
      <c r="AJ882" s="35"/>
    </row>
    <row r="883" spans="8:36"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38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35"/>
      <c r="AI883" s="35"/>
      <c r="AJ883" s="35"/>
    </row>
    <row r="884" spans="8:36"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38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35"/>
      <c r="AI884" s="35"/>
      <c r="AJ884" s="35"/>
    </row>
    <row r="885" spans="8:36"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38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35"/>
      <c r="AI885" s="35"/>
      <c r="AJ885" s="35"/>
    </row>
    <row r="886" spans="8:36"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38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35"/>
      <c r="AI886" s="35"/>
      <c r="AJ886" s="35"/>
    </row>
    <row r="887" spans="8:36"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38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35"/>
      <c r="AI887" s="35"/>
      <c r="AJ887" s="35"/>
    </row>
    <row r="888" spans="8:36"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38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35"/>
      <c r="AI888" s="35"/>
      <c r="AJ888" s="35"/>
    </row>
    <row r="889" spans="8:36"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38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35"/>
      <c r="AI889" s="35"/>
      <c r="AJ889" s="35"/>
    </row>
    <row r="890" spans="8:36"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38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35"/>
      <c r="AI890" s="35"/>
      <c r="AJ890" s="35"/>
    </row>
    <row r="891" spans="8:36"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38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35"/>
      <c r="AI891" s="35"/>
      <c r="AJ891" s="35"/>
    </row>
    <row r="892" spans="8:36"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38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35"/>
      <c r="AI892" s="35"/>
      <c r="AJ892" s="35"/>
    </row>
    <row r="893" spans="8:36"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38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35"/>
      <c r="AI893" s="35"/>
      <c r="AJ893" s="35"/>
    </row>
    <row r="894" spans="8:36"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38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35"/>
      <c r="AI894" s="35"/>
      <c r="AJ894" s="35"/>
    </row>
    <row r="895" spans="8:36"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38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35"/>
      <c r="AI895" s="35"/>
      <c r="AJ895" s="35"/>
    </row>
    <row r="896" spans="8:36"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38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35"/>
      <c r="AI896" s="35"/>
      <c r="AJ896" s="35"/>
    </row>
    <row r="897" spans="8:36"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38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35"/>
      <c r="AI897" s="35"/>
      <c r="AJ897" s="35"/>
    </row>
    <row r="898" spans="8:36"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38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35"/>
      <c r="AI898" s="35"/>
      <c r="AJ898" s="35"/>
    </row>
    <row r="899" spans="8:36"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38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35"/>
      <c r="AI899" s="35"/>
      <c r="AJ899" s="35"/>
    </row>
    <row r="900" spans="8:36"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38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35"/>
      <c r="AI900" s="35"/>
      <c r="AJ900" s="35"/>
    </row>
    <row r="901" spans="8:36"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38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35"/>
      <c r="AI901" s="35"/>
      <c r="AJ901" s="35"/>
    </row>
    <row r="902" spans="8:36"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38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35"/>
      <c r="AI902" s="35"/>
      <c r="AJ902" s="35"/>
    </row>
    <row r="903" spans="8:36"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38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35"/>
      <c r="AI903" s="35"/>
      <c r="AJ903" s="35"/>
    </row>
    <row r="904" spans="8:36"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38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35"/>
      <c r="AI904" s="35"/>
      <c r="AJ904" s="35"/>
    </row>
    <row r="905" spans="8:36"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38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35"/>
      <c r="AI905" s="35"/>
      <c r="AJ905" s="35"/>
    </row>
    <row r="906" spans="8:36"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38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35"/>
      <c r="AI906" s="35"/>
      <c r="AJ906" s="35"/>
    </row>
    <row r="907" spans="8:36"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38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35"/>
      <c r="AI907" s="35"/>
      <c r="AJ907" s="35"/>
    </row>
    <row r="908" spans="8:36"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38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35"/>
      <c r="AI908" s="35"/>
      <c r="AJ908" s="35"/>
    </row>
    <row r="909" spans="8:36"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38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35"/>
      <c r="AI909" s="35"/>
      <c r="AJ909" s="35"/>
    </row>
    <row r="910" spans="8:36"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38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35"/>
      <c r="AI910" s="35"/>
      <c r="AJ910" s="35"/>
    </row>
    <row r="911" spans="8:36"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38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35"/>
      <c r="AI911" s="35"/>
      <c r="AJ911" s="35"/>
    </row>
    <row r="912" spans="8:36"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38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35"/>
      <c r="AI912" s="35"/>
      <c r="AJ912" s="35"/>
    </row>
    <row r="913" spans="8:36"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38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35"/>
      <c r="AI913" s="35"/>
      <c r="AJ913" s="35"/>
    </row>
    <row r="914" spans="8:36"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38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35"/>
      <c r="AI914" s="35"/>
      <c r="AJ914" s="35"/>
    </row>
    <row r="915" spans="8:36"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38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35"/>
      <c r="AI915" s="35"/>
      <c r="AJ915" s="35"/>
    </row>
    <row r="916" spans="8:36"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38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35"/>
      <c r="AI916" s="35"/>
      <c r="AJ916" s="35"/>
    </row>
    <row r="917" spans="8:36"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38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35"/>
      <c r="AI917" s="35"/>
      <c r="AJ917" s="35"/>
    </row>
    <row r="918" spans="8:36"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38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35"/>
      <c r="AI918" s="35"/>
      <c r="AJ918" s="35"/>
    </row>
    <row r="919" spans="8:36"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38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35"/>
      <c r="AI919" s="35"/>
      <c r="AJ919" s="35"/>
    </row>
    <row r="920" spans="8:36"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38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35"/>
      <c r="AI920" s="35"/>
      <c r="AJ920" s="35"/>
    </row>
    <row r="921" spans="8:36"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38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35"/>
      <c r="AI921" s="35"/>
      <c r="AJ921" s="35"/>
    </row>
    <row r="922" spans="8:36"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38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35"/>
      <c r="AI922" s="35"/>
      <c r="AJ922" s="35"/>
    </row>
    <row r="923" spans="8:36"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38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35"/>
      <c r="AI923" s="35"/>
      <c r="AJ923" s="35"/>
    </row>
    <row r="924" spans="8:36"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38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35"/>
      <c r="AI924" s="35"/>
      <c r="AJ924" s="35"/>
    </row>
    <row r="925" spans="8:36"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38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35"/>
      <c r="AI925" s="35"/>
      <c r="AJ925" s="35"/>
    </row>
    <row r="926" spans="8:36"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38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35"/>
      <c r="AI926" s="35"/>
      <c r="AJ926" s="35"/>
    </row>
    <row r="927" spans="8:36"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38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35"/>
      <c r="AI927" s="35"/>
      <c r="AJ927" s="35"/>
    </row>
    <row r="928" spans="8:36"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38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35"/>
      <c r="AI928" s="35"/>
      <c r="AJ928" s="35"/>
    </row>
    <row r="929" spans="8:36"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38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35"/>
      <c r="AI929" s="35"/>
      <c r="AJ929" s="35"/>
    </row>
    <row r="930" spans="8:36"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38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35"/>
      <c r="AI930" s="35"/>
      <c r="AJ930" s="35"/>
    </row>
    <row r="931" spans="8:36"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38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35"/>
      <c r="AI931" s="35"/>
      <c r="AJ931" s="35"/>
    </row>
    <row r="932" spans="8:36"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38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35"/>
      <c r="AI932" s="35"/>
      <c r="AJ932" s="35"/>
    </row>
    <row r="933" spans="8:36"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38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35"/>
      <c r="AI933" s="35"/>
      <c r="AJ933" s="35"/>
    </row>
    <row r="934" spans="8:36"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38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35"/>
      <c r="AI934" s="35"/>
      <c r="AJ934" s="35"/>
    </row>
    <row r="935" spans="8:36"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38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35"/>
      <c r="AI935" s="35"/>
      <c r="AJ935" s="35"/>
    </row>
    <row r="936" spans="8:36"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38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35"/>
      <c r="AI936" s="35"/>
      <c r="AJ936" s="35"/>
    </row>
    <row r="937" spans="8:36"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38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35"/>
      <c r="AI937" s="35"/>
      <c r="AJ937" s="35"/>
    </row>
    <row r="938" spans="8:36"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38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35"/>
      <c r="AI938" s="35"/>
      <c r="AJ938" s="35"/>
    </row>
    <row r="939" spans="8:36"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38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35"/>
      <c r="AI939" s="35"/>
      <c r="AJ939" s="35"/>
    </row>
    <row r="940" spans="8:36"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38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35"/>
      <c r="AI940" s="35"/>
      <c r="AJ940" s="35"/>
    </row>
    <row r="941" spans="8:36"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38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35"/>
      <c r="AI941" s="35"/>
      <c r="AJ941" s="35"/>
    </row>
    <row r="942" spans="8:36"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38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35"/>
      <c r="AI942" s="35"/>
      <c r="AJ942" s="35"/>
    </row>
    <row r="943" spans="8:36"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38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35"/>
      <c r="AI943" s="35"/>
      <c r="AJ943" s="35"/>
    </row>
    <row r="944" spans="8:36"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38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35"/>
      <c r="AI944" s="35"/>
      <c r="AJ944" s="35"/>
    </row>
    <row r="945" spans="8:36"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38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35"/>
      <c r="AI945" s="35"/>
      <c r="AJ945" s="35"/>
    </row>
    <row r="946" spans="8:36"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38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35"/>
      <c r="AI946" s="35"/>
      <c r="AJ946" s="35"/>
    </row>
    <row r="947" spans="8:36"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38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35"/>
      <c r="AI947" s="35"/>
      <c r="AJ947" s="35"/>
    </row>
    <row r="948" spans="8:36"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38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35"/>
      <c r="AI948" s="35"/>
      <c r="AJ948" s="35"/>
    </row>
    <row r="949" spans="8:36"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38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35"/>
      <c r="AI949" s="35"/>
      <c r="AJ949" s="35"/>
    </row>
    <row r="950" spans="8:36"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38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35"/>
      <c r="AI950" s="35"/>
      <c r="AJ950" s="35"/>
    </row>
    <row r="951" spans="8:36"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38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35"/>
      <c r="AI951" s="35"/>
      <c r="AJ951" s="35"/>
    </row>
    <row r="952" spans="8:36"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38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35"/>
      <c r="AI952" s="35"/>
      <c r="AJ952" s="35"/>
    </row>
    <row r="953" spans="8:36"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38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35"/>
      <c r="AI953" s="35"/>
      <c r="AJ953" s="35"/>
    </row>
    <row r="954" spans="8:36"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38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35"/>
      <c r="AI954" s="35"/>
      <c r="AJ954" s="35"/>
    </row>
    <row r="955" spans="8:36"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38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35"/>
      <c r="AI955" s="35"/>
      <c r="AJ955" s="35"/>
    </row>
    <row r="956" spans="8:36"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38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35"/>
      <c r="AI956" s="35"/>
      <c r="AJ956" s="35"/>
    </row>
    <row r="957" spans="8:36"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38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35"/>
      <c r="AI957" s="35"/>
      <c r="AJ957" s="35"/>
    </row>
    <row r="958" spans="8:36"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38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35"/>
      <c r="AI958" s="35"/>
      <c r="AJ958" s="35"/>
    </row>
    <row r="959" spans="8:36"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38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35"/>
      <c r="AI959" s="35"/>
      <c r="AJ959" s="35"/>
    </row>
    <row r="960" spans="8:36"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38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35"/>
      <c r="AI960" s="35"/>
      <c r="AJ960" s="35"/>
    </row>
    <row r="961" spans="8:36"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38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35"/>
      <c r="AI961" s="35"/>
      <c r="AJ961" s="35"/>
    </row>
    <row r="962" spans="8:36"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38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35"/>
      <c r="AI962" s="35"/>
      <c r="AJ962" s="35"/>
    </row>
    <row r="963" spans="8:36"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38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35"/>
      <c r="AI963" s="35"/>
      <c r="AJ963" s="35"/>
    </row>
    <row r="964" spans="8:36"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38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35"/>
      <c r="AI964" s="35"/>
      <c r="AJ964" s="35"/>
    </row>
    <row r="965" spans="8:36"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38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35"/>
      <c r="AI965" s="35"/>
      <c r="AJ965" s="35"/>
    </row>
    <row r="966" spans="8:36"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38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35"/>
      <c r="AI966" s="35"/>
      <c r="AJ966" s="35"/>
    </row>
    <row r="967" spans="8:36"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38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35"/>
      <c r="AI967" s="35"/>
      <c r="AJ967" s="35"/>
    </row>
    <row r="968" spans="8:36"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38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35"/>
      <c r="AI968" s="35"/>
      <c r="AJ968" s="35"/>
    </row>
    <row r="969" spans="8:36"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38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35"/>
      <c r="AI969" s="35"/>
      <c r="AJ969" s="35"/>
    </row>
    <row r="970" spans="8:36"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38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35"/>
      <c r="AI970" s="35"/>
      <c r="AJ970" s="35"/>
    </row>
    <row r="971" spans="8:36"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38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35"/>
      <c r="AI971" s="35"/>
      <c r="AJ971" s="35"/>
    </row>
    <row r="972" spans="8:36"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38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35"/>
      <c r="AI972" s="35"/>
      <c r="AJ972" s="35"/>
    </row>
    <row r="973" spans="8:36"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38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35"/>
      <c r="AI973" s="35"/>
      <c r="AJ973" s="35"/>
    </row>
    <row r="974" spans="8:36"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38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35"/>
      <c r="AI974" s="35"/>
      <c r="AJ974" s="35"/>
    </row>
    <row r="975" spans="8:36"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38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35"/>
      <c r="AI975" s="35"/>
      <c r="AJ975" s="35"/>
    </row>
    <row r="976" spans="8:36"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38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35"/>
      <c r="AI976" s="35"/>
      <c r="AJ976" s="35"/>
    </row>
    <row r="977" spans="8:36"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38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35"/>
      <c r="AI977" s="35"/>
      <c r="AJ977" s="35"/>
    </row>
    <row r="978" spans="8:36"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38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35"/>
      <c r="AI978" s="35"/>
      <c r="AJ978" s="35"/>
    </row>
    <row r="979" spans="8:36"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38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35"/>
      <c r="AI979" s="35"/>
      <c r="AJ979" s="35"/>
    </row>
    <row r="980" spans="8:36"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38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35"/>
      <c r="AI980" s="35"/>
      <c r="AJ980" s="35"/>
    </row>
    <row r="981" spans="8:36"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38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35"/>
      <c r="AI981" s="35"/>
      <c r="AJ981" s="35"/>
    </row>
    <row r="982" spans="8:36"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38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35"/>
      <c r="AI982" s="35"/>
      <c r="AJ982" s="35"/>
    </row>
    <row r="983" spans="8:36"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38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35"/>
      <c r="AI983" s="35"/>
      <c r="AJ983" s="35"/>
    </row>
    <row r="984" spans="8:36"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38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35"/>
      <c r="AI984" s="35"/>
      <c r="AJ984" s="35"/>
    </row>
    <row r="985" spans="8:36"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38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35"/>
      <c r="AI985" s="35"/>
      <c r="AJ985" s="35"/>
    </row>
    <row r="986" spans="8:36"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38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35"/>
      <c r="AI986" s="35"/>
      <c r="AJ986" s="35"/>
    </row>
    <row r="987" spans="8:36"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38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35"/>
      <c r="AI987" s="35"/>
      <c r="AJ987" s="35"/>
    </row>
    <row r="988" spans="8:36"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38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35"/>
      <c r="AI988" s="35"/>
      <c r="AJ988" s="35"/>
    </row>
    <row r="989" spans="8:36"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38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35"/>
      <c r="AI989" s="35"/>
      <c r="AJ989" s="35"/>
    </row>
    <row r="990" spans="8:36"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38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35"/>
      <c r="AI990" s="35"/>
      <c r="AJ990" s="35"/>
    </row>
    <row r="991" spans="8:36"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38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35"/>
      <c r="AI991" s="35"/>
      <c r="AJ991" s="35"/>
    </row>
    <row r="992" spans="8:36"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38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35"/>
      <c r="AI992" s="35"/>
      <c r="AJ992" s="35"/>
    </row>
    <row r="993" spans="8:36"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38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35"/>
      <c r="AI993" s="35"/>
      <c r="AJ993" s="35"/>
    </row>
    <row r="994" spans="8:36"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38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35"/>
      <c r="AI994" s="35"/>
      <c r="AJ994" s="35"/>
    </row>
    <row r="995" spans="8:36"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38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35"/>
      <c r="AI995" s="35"/>
      <c r="AJ995" s="35"/>
    </row>
    <row r="996" spans="8:36"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38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35"/>
      <c r="AI996" s="35"/>
      <c r="AJ996" s="35"/>
    </row>
    <row r="997" spans="8:36"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38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35"/>
      <c r="AI997" s="35"/>
      <c r="AJ997" s="35"/>
    </row>
    <row r="998" spans="8:36"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38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35"/>
      <c r="AI998" s="35"/>
      <c r="AJ998" s="35"/>
    </row>
    <row r="999" spans="8:36"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38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35"/>
      <c r="AI999" s="35"/>
      <c r="AJ999" s="35"/>
    </row>
    <row r="1000" spans="8:36"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38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35"/>
      <c r="AI1000" s="35"/>
      <c r="AJ1000" s="35"/>
    </row>
    <row r="1001" spans="8:36"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38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35"/>
      <c r="AI1001" s="35"/>
      <c r="AJ1001" s="35"/>
    </row>
    <row r="1002" spans="8:36"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38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35"/>
      <c r="AI1002" s="35"/>
      <c r="AJ1002" s="35"/>
    </row>
    <row r="1003" spans="8:36"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38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35"/>
      <c r="AI1003" s="35"/>
      <c r="AJ1003" s="35"/>
    </row>
    <row r="1004" spans="8:36"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38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35"/>
      <c r="AI1004" s="35"/>
      <c r="AJ1004" s="35"/>
    </row>
    <row r="1005" spans="8:36"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38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35"/>
      <c r="AI1005" s="35"/>
      <c r="AJ1005" s="35"/>
    </row>
    <row r="1006" spans="8:36"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38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35"/>
      <c r="AI1006" s="35"/>
      <c r="AJ1006" s="35"/>
    </row>
    <row r="1007" spans="8:36"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38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35"/>
      <c r="AI1007" s="35"/>
      <c r="AJ1007" s="35"/>
    </row>
    <row r="1008" spans="8:36"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38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35"/>
      <c r="AI1008" s="35"/>
      <c r="AJ1008" s="35"/>
    </row>
    <row r="1009" spans="8:36"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38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35"/>
      <c r="AI1009" s="35"/>
      <c r="AJ1009" s="35"/>
    </row>
    <row r="1010" spans="8:36"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38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35"/>
      <c r="AI1010" s="35"/>
      <c r="AJ1010" s="35"/>
    </row>
    <row r="1011" spans="8:36"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38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35"/>
      <c r="AI1011" s="35"/>
      <c r="AJ1011" s="35"/>
    </row>
    <row r="1012" spans="8:36"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38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35"/>
      <c r="AI1012" s="35"/>
      <c r="AJ1012" s="35"/>
    </row>
    <row r="1013" spans="8:36"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38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35"/>
      <c r="AI1013" s="35"/>
      <c r="AJ1013" s="35"/>
    </row>
    <row r="1014" spans="8:36"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38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35"/>
      <c r="AI1014" s="35"/>
      <c r="AJ1014" s="35"/>
    </row>
    <row r="1015" spans="8:36"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38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35"/>
      <c r="AI1015" s="35"/>
      <c r="AJ1015" s="35"/>
    </row>
    <row r="1016" spans="8:36"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38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35"/>
      <c r="AI1016" s="35"/>
      <c r="AJ1016" s="35"/>
    </row>
    <row r="1017" spans="8:36"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38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35"/>
      <c r="AI1017" s="35"/>
      <c r="AJ1017" s="35"/>
    </row>
    <row r="1018" spans="8:36"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38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35"/>
      <c r="AI1018" s="35"/>
      <c r="AJ1018" s="35"/>
    </row>
    <row r="1019" spans="8:36"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38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35"/>
      <c r="AI1019" s="35"/>
      <c r="AJ1019" s="35"/>
    </row>
    <row r="1020" spans="8:36"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38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35"/>
      <c r="AI1020" s="35"/>
      <c r="AJ1020" s="35"/>
    </row>
    <row r="1021" spans="8:36"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38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35"/>
      <c r="AI1021" s="35"/>
      <c r="AJ1021" s="35"/>
    </row>
    <row r="1022" spans="8:36"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38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35"/>
      <c r="AI1022" s="35"/>
      <c r="AJ1022" s="35"/>
    </row>
    <row r="1023" spans="8:36"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38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35"/>
      <c r="AI1023" s="35"/>
      <c r="AJ1023" s="35"/>
    </row>
    <row r="1024" spans="8:36"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38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35"/>
      <c r="AI1024" s="35"/>
      <c r="AJ1024" s="35"/>
    </row>
    <row r="1025" spans="8:36"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38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35"/>
      <c r="AI1025" s="35"/>
      <c r="AJ1025" s="35"/>
    </row>
    <row r="1026" spans="8:36"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38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35"/>
      <c r="AI1026" s="35"/>
      <c r="AJ1026" s="35"/>
    </row>
    <row r="1027" spans="8:36"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38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35"/>
      <c r="AI1027" s="35"/>
      <c r="AJ1027" s="35"/>
    </row>
    <row r="1028" spans="8:36"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38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35"/>
      <c r="AI1028" s="35"/>
      <c r="AJ1028" s="35"/>
    </row>
    <row r="1029" spans="8:36"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38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35"/>
      <c r="AI1029" s="35"/>
      <c r="AJ1029" s="35"/>
    </row>
    <row r="1030" spans="8:36"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38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35"/>
      <c r="AI1030" s="35"/>
      <c r="AJ1030" s="35"/>
    </row>
    <row r="1031" spans="8:36"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38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35"/>
      <c r="AI1031" s="35"/>
      <c r="AJ1031" s="35"/>
    </row>
    <row r="1032" spans="8:36"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38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35"/>
      <c r="AI1032" s="35"/>
      <c r="AJ1032" s="35"/>
    </row>
    <row r="1033" spans="8:36"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38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35"/>
      <c r="AI1033" s="35"/>
      <c r="AJ1033" s="35"/>
    </row>
    <row r="1034" spans="8:36"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38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35"/>
      <c r="AI1034" s="35"/>
      <c r="AJ1034" s="35"/>
    </row>
    <row r="1035" spans="8:36"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38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35"/>
      <c r="AI1035" s="35"/>
      <c r="AJ1035" s="35"/>
    </row>
    <row r="1036" spans="8:36"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38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35"/>
      <c r="AI1036" s="35"/>
      <c r="AJ1036" s="35"/>
    </row>
    <row r="1037" spans="8:36"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38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35"/>
      <c r="AI1037" s="35"/>
      <c r="AJ1037" s="35"/>
    </row>
    <row r="1038" spans="8:36"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38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35"/>
      <c r="AI1038" s="35"/>
      <c r="AJ1038" s="35"/>
    </row>
    <row r="1039" spans="8:36"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38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35"/>
      <c r="AI1039" s="35"/>
      <c r="AJ1039" s="35"/>
    </row>
    <row r="1040" spans="8:36"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38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35"/>
      <c r="AI1040" s="35"/>
      <c r="AJ1040" s="35"/>
    </row>
    <row r="1041" spans="8:36"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38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35"/>
      <c r="AI1041" s="35"/>
      <c r="AJ1041" s="35"/>
    </row>
    <row r="1042" spans="8:36"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38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35"/>
      <c r="AI1042" s="35"/>
      <c r="AJ1042" s="35"/>
    </row>
    <row r="1043" spans="8:36"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38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35"/>
      <c r="AI1043" s="35"/>
      <c r="AJ1043" s="35"/>
    </row>
    <row r="1044" spans="8:36"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38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35"/>
      <c r="AI1044" s="35"/>
      <c r="AJ1044" s="35"/>
    </row>
    <row r="1045" spans="8:36"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38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35"/>
      <c r="AI1045" s="35"/>
      <c r="AJ1045" s="35"/>
    </row>
    <row r="1046" spans="8:36"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38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35"/>
      <c r="AI1046" s="35"/>
      <c r="AJ1046" s="35"/>
    </row>
    <row r="1047" spans="8:36"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38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35"/>
      <c r="AI1047" s="35"/>
      <c r="AJ1047" s="35"/>
    </row>
    <row r="1048" spans="8:36"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38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35"/>
      <c r="AI1048" s="35"/>
      <c r="AJ1048" s="35"/>
    </row>
    <row r="1049" spans="8:36"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38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35"/>
      <c r="AI1049" s="35"/>
      <c r="AJ1049" s="35"/>
    </row>
    <row r="1050" spans="8:36"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38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35"/>
      <c r="AI1050" s="35"/>
      <c r="AJ1050" s="35"/>
    </row>
    <row r="1051" spans="8:36"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38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35"/>
      <c r="AI1051" s="35"/>
      <c r="AJ1051" s="35"/>
    </row>
    <row r="1052" spans="8:36"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38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35"/>
      <c r="AI1052" s="35"/>
      <c r="AJ1052" s="35"/>
    </row>
    <row r="1053" spans="8:36"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38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35"/>
      <c r="AI1053" s="35"/>
      <c r="AJ1053" s="35"/>
    </row>
    <row r="1054" spans="8:36"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38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35"/>
      <c r="AI1054" s="35"/>
      <c r="AJ1054" s="35"/>
    </row>
    <row r="1055" spans="8:36"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38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35"/>
      <c r="AI1055" s="35"/>
      <c r="AJ1055" s="35"/>
    </row>
    <row r="1056" spans="8:36"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38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35"/>
      <c r="AI1056" s="35"/>
      <c r="AJ1056" s="35"/>
    </row>
    <row r="1057" spans="8:36"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38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35"/>
      <c r="AI1057" s="35"/>
      <c r="AJ1057" s="35"/>
    </row>
    <row r="1058" spans="8:36"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38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35"/>
      <c r="AI1058" s="35"/>
      <c r="AJ1058" s="35"/>
    </row>
    <row r="1059" spans="8:36"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38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35"/>
      <c r="AI1059" s="35"/>
      <c r="AJ1059" s="35"/>
    </row>
    <row r="1060" spans="8:36"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38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35"/>
      <c r="AI1060" s="35"/>
      <c r="AJ1060" s="35"/>
    </row>
    <row r="1061" spans="8:36"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38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35"/>
      <c r="AI1061" s="35"/>
      <c r="AJ1061" s="35"/>
    </row>
    <row r="1062" spans="8:36"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38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35"/>
      <c r="AI1062" s="35"/>
      <c r="AJ1062" s="35"/>
    </row>
    <row r="1063" spans="8:36"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38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35"/>
      <c r="AI1063" s="35"/>
      <c r="AJ1063" s="35"/>
    </row>
    <row r="1064" spans="8:36"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38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35"/>
      <c r="AI1064" s="35"/>
      <c r="AJ1064" s="35"/>
    </row>
    <row r="1065" spans="8:36"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38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35"/>
      <c r="AI1065" s="35"/>
      <c r="AJ1065" s="35"/>
    </row>
    <row r="1066" spans="8:36"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38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35"/>
      <c r="AI1066" s="35"/>
      <c r="AJ1066" s="35"/>
    </row>
    <row r="1067" spans="8:36"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38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35"/>
      <c r="AI1067" s="35"/>
      <c r="AJ1067" s="35"/>
    </row>
    <row r="1068" spans="8:36"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38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35"/>
      <c r="AI1068" s="35"/>
      <c r="AJ1068" s="35"/>
    </row>
    <row r="1069" spans="8:36"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38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35"/>
      <c r="AI1069" s="35"/>
      <c r="AJ1069" s="35"/>
    </row>
    <row r="1070" spans="8:36"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38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35"/>
      <c r="AI1070" s="35"/>
      <c r="AJ1070" s="35"/>
    </row>
    <row r="1071" spans="8:36"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38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35"/>
      <c r="AI1071" s="35"/>
      <c r="AJ1071" s="35"/>
    </row>
    <row r="1072" spans="8:36"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38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35"/>
      <c r="AI1072" s="35"/>
      <c r="AJ1072" s="35"/>
    </row>
    <row r="1073" spans="8:36"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38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35"/>
      <c r="AI1073" s="35"/>
      <c r="AJ1073" s="35"/>
    </row>
    <row r="1074" spans="8:36"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38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35"/>
      <c r="AI1074" s="35"/>
      <c r="AJ1074" s="35"/>
    </row>
    <row r="1075" spans="8:36"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38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35"/>
      <c r="AI1075" s="35"/>
      <c r="AJ1075" s="35"/>
    </row>
    <row r="1076" spans="8:36"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38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35"/>
      <c r="AI1076" s="35"/>
      <c r="AJ1076" s="35"/>
    </row>
    <row r="1077" spans="8:36"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38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35"/>
      <c r="AI1077" s="35"/>
      <c r="AJ1077" s="35"/>
    </row>
    <row r="1078" spans="8:36"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38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35"/>
      <c r="AI1078" s="35"/>
      <c r="AJ1078" s="35"/>
    </row>
    <row r="1079" spans="8:36"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38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35"/>
      <c r="AI1079" s="35"/>
      <c r="AJ1079" s="35"/>
    </row>
    <row r="1080" spans="8:36"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38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35"/>
      <c r="AI1080" s="35"/>
      <c r="AJ1080" s="35"/>
    </row>
    <row r="1081" spans="8:36"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38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35"/>
      <c r="AI1081" s="35"/>
      <c r="AJ1081" s="35"/>
    </row>
    <row r="1082" spans="8:36"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38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35"/>
      <c r="AI1082" s="35"/>
      <c r="AJ1082" s="35"/>
    </row>
    <row r="1083" spans="8:36"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38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35"/>
      <c r="AI1083" s="35"/>
      <c r="AJ1083" s="35"/>
    </row>
    <row r="1084" spans="8:36"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38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35"/>
      <c r="AI1084" s="35"/>
      <c r="AJ1084" s="35"/>
    </row>
    <row r="1085" spans="8:36"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38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35"/>
      <c r="AI1085" s="35"/>
      <c r="AJ1085" s="35"/>
    </row>
    <row r="1086" spans="8:36"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38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35"/>
      <c r="AI1086" s="35"/>
      <c r="AJ1086" s="35"/>
    </row>
    <row r="1087" spans="8:36"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38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35"/>
      <c r="AI1087" s="35"/>
      <c r="AJ1087" s="35"/>
    </row>
    <row r="1088" spans="8:36"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38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35"/>
      <c r="AI1088" s="35"/>
      <c r="AJ1088" s="35"/>
    </row>
    <row r="1089" spans="8:36"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38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35"/>
      <c r="AI1089" s="35"/>
      <c r="AJ1089" s="35"/>
    </row>
    <row r="1090" spans="8:36"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38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35"/>
      <c r="AI1090" s="35"/>
      <c r="AJ1090" s="35"/>
    </row>
    <row r="1091" spans="8:36"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38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35"/>
      <c r="AI1091" s="35"/>
      <c r="AJ1091" s="35"/>
    </row>
    <row r="1092" spans="8:36"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38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35"/>
      <c r="AI1092" s="35"/>
      <c r="AJ1092" s="35"/>
    </row>
    <row r="1093" spans="8:36"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38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35"/>
      <c r="AI1093" s="35"/>
      <c r="AJ1093" s="35"/>
    </row>
    <row r="1094" spans="8:36"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38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35"/>
      <c r="AI1094" s="35"/>
      <c r="AJ1094" s="35"/>
    </row>
    <row r="1095" spans="8:36"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38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35"/>
      <c r="AI1095" s="35"/>
      <c r="AJ1095" s="35"/>
    </row>
    <row r="1096" spans="8:36"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38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35"/>
      <c r="AI1096" s="35"/>
      <c r="AJ1096" s="35"/>
    </row>
    <row r="1097" spans="8:36"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38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35"/>
      <c r="AI1097" s="35"/>
      <c r="AJ1097" s="35"/>
    </row>
    <row r="1098" spans="8:36"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38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35"/>
      <c r="AI1098" s="35"/>
      <c r="AJ1098" s="35"/>
    </row>
    <row r="1099" spans="8:36"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38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35"/>
      <c r="AI1099" s="35"/>
      <c r="AJ1099" s="35"/>
    </row>
    <row r="1100" spans="8:36"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38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35"/>
      <c r="AI1100" s="35"/>
      <c r="AJ1100" s="35"/>
    </row>
    <row r="1101" spans="8:36"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38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35"/>
      <c r="AI1101" s="35"/>
      <c r="AJ1101" s="35"/>
    </row>
    <row r="1102" spans="8:36"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38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35"/>
      <c r="AI1102" s="35"/>
      <c r="AJ1102" s="35"/>
    </row>
    <row r="1103" spans="8:36"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38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35"/>
      <c r="AI1103" s="35"/>
      <c r="AJ1103" s="35"/>
    </row>
    <row r="1104" spans="8:36"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38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35"/>
      <c r="AI1104" s="35"/>
      <c r="AJ1104" s="35"/>
    </row>
    <row r="1105" spans="8:36"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38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35"/>
      <c r="AI1105" s="35"/>
      <c r="AJ1105" s="35"/>
    </row>
    <row r="1106" spans="8:36"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38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35"/>
      <c r="AI1106" s="35"/>
      <c r="AJ1106" s="35"/>
    </row>
    <row r="1107" spans="8:36"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38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35"/>
      <c r="AI1107" s="35"/>
      <c r="AJ1107" s="35"/>
    </row>
    <row r="1108" spans="8:36"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38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35"/>
      <c r="AI1108" s="35"/>
      <c r="AJ1108" s="35"/>
    </row>
    <row r="1109" spans="8:36"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38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35"/>
      <c r="AI1109" s="35"/>
      <c r="AJ1109" s="35"/>
    </row>
    <row r="1110" spans="8:36"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38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35"/>
      <c r="AI1110" s="35"/>
      <c r="AJ1110" s="35"/>
    </row>
    <row r="1111" spans="8:36"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38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35"/>
      <c r="AI1111" s="35"/>
      <c r="AJ1111" s="35"/>
    </row>
    <row r="1112" spans="8:36"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38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35"/>
      <c r="AI1112" s="35"/>
      <c r="AJ1112" s="35"/>
    </row>
    <row r="1113" spans="8:36"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38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35"/>
      <c r="AI1113" s="35"/>
      <c r="AJ1113" s="35"/>
    </row>
    <row r="1114" spans="8:36"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38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35"/>
      <c r="AI1114" s="35"/>
      <c r="AJ1114" s="35"/>
    </row>
    <row r="1115" spans="8:36"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38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35"/>
      <c r="AI1115" s="35"/>
      <c r="AJ1115" s="35"/>
    </row>
    <row r="1116" spans="8:36"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38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35"/>
      <c r="AI1116" s="35"/>
      <c r="AJ1116" s="35"/>
    </row>
    <row r="1117" spans="8:36"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38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35"/>
      <c r="AI1117" s="35"/>
      <c r="AJ1117" s="35"/>
    </row>
    <row r="1118" spans="8:36"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38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35"/>
      <c r="AI1118" s="35"/>
      <c r="AJ1118" s="35"/>
    </row>
    <row r="1119" spans="8:36"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38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35"/>
      <c r="AI1119" s="35"/>
      <c r="AJ1119" s="35"/>
    </row>
    <row r="1120" spans="8:36"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38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35"/>
      <c r="AI1120" s="35"/>
      <c r="AJ1120" s="35"/>
    </row>
    <row r="1121" spans="8:36"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38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35"/>
      <c r="AI1121" s="35"/>
      <c r="AJ1121" s="35"/>
    </row>
    <row r="1122" spans="8:36"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38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35"/>
      <c r="AI1122" s="35"/>
      <c r="AJ1122" s="35"/>
    </row>
    <row r="1123" spans="8:36"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38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35"/>
      <c r="AI1123" s="35"/>
      <c r="AJ1123" s="35"/>
    </row>
    <row r="1124" spans="8:36"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38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35"/>
      <c r="AI1124" s="35"/>
      <c r="AJ1124" s="35"/>
    </row>
    <row r="1125" spans="8:36"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38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35"/>
      <c r="AI1125" s="35"/>
      <c r="AJ1125" s="35"/>
    </row>
    <row r="1126" spans="8:36"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38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35"/>
      <c r="AI1126" s="35"/>
      <c r="AJ1126" s="35"/>
    </row>
    <row r="1127" spans="8:36"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38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35"/>
      <c r="AI1127" s="35"/>
      <c r="AJ1127" s="35"/>
    </row>
    <row r="1128" spans="8:36"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38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35"/>
      <c r="AI1128" s="35"/>
      <c r="AJ1128" s="35"/>
    </row>
    <row r="1129" spans="8:36"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38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35"/>
      <c r="AI1129" s="35"/>
      <c r="AJ1129" s="35"/>
    </row>
    <row r="1130" spans="8:36"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38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35"/>
      <c r="AI1130" s="35"/>
      <c r="AJ1130" s="35"/>
    </row>
    <row r="1131" spans="8:36"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38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35"/>
      <c r="AI1131" s="35"/>
      <c r="AJ1131" s="35"/>
    </row>
    <row r="1132" spans="8:36"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38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35"/>
      <c r="AI1132" s="35"/>
      <c r="AJ1132" s="35"/>
    </row>
    <row r="1133" spans="8:36"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38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35"/>
      <c r="AI1133" s="35"/>
      <c r="AJ1133" s="35"/>
    </row>
    <row r="1134" spans="8:36"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38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35"/>
      <c r="AI1134" s="35"/>
      <c r="AJ1134" s="35"/>
    </row>
    <row r="1135" spans="8:36"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38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35"/>
      <c r="AI1135" s="35"/>
      <c r="AJ1135" s="35"/>
    </row>
    <row r="1136" spans="8:36"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38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35"/>
      <c r="AI1136" s="35"/>
      <c r="AJ1136" s="35"/>
    </row>
    <row r="1137" spans="8:36"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38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35"/>
      <c r="AI1137" s="35"/>
      <c r="AJ1137" s="35"/>
    </row>
    <row r="1138" spans="8:36"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38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35"/>
      <c r="AI1138" s="35"/>
      <c r="AJ1138" s="35"/>
    </row>
    <row r="1139" spans="8:36"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38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35"/>
      <c r="AI1139" s="35"/>
      <c r="AJ1139" s="35"/>
    </row>
    <row r="1140" spans="8:36"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38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35"/>
      <c r="AI1140" s="35"/>
      <c r="AJ1140" s="35"/>
    </row>
    <row r="1141" spans="8:36"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38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35"/>
      <c r="AI1141" s="35"/>
      <c r="AJ1141" s="35"/>
    </row>
    <row r="1142" spans="8:36"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38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35"/>
      <c r="AI1142" s="35"/>
      <c r="AJ1142" s="35"/>
    </row>
    <row r="1143" spans="8:36"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38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35"/>
      <c r="AI1143" s="35"/>
      <c r="AJ1143" s="35"/>
    </row>
    <row r="1144" spans="8:36"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38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35"/>
      <c r="AI1144" s="35"/>
      <c r="AJ1144" s="35"/>
    </row>
    <row r="1145" spans="8:36"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38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35"/>
      <c r="AI1145" s="35"/>
      <c r="AJ1145" s="35"/>
    </row>
    <row r="1146" spans="8:36"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38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35"/>
      <c r="AI1146" s="35"/>
      <c r="AJ1146" s="35"/>
    </row>
    <row r="1147" spans="8:36"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38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35"/>
      <c r="AI1147" s="35"/>
      <c r="AJ1147" s="35"/>
    </row>
    <row r="1148" spans="8:36"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38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35"/>
      <c r="AI1148" s="35"/>
      <c r="AJ1148" s="35"/>
    </row>
    <row r="1149" spans="8:36"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38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35"/>
      <c r="AI1149" s="35"/>
      <c r="AJ1149" s="35"/>
    </row>
    <row r="1150" spans="8:36"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38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35"/>
      <c r="AI1150" s="35"/>
      <c r="AJ1150" s="35"/>
    </row>
    <row r="1151" spans="8:36"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38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35"/>
      <c r="AI1151" s="35"/>
      <c r="AJ1151" s="35"/>
    </row>
    <row r="1152" spans="8:36"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38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35"/>
      <c r="AI1152" s="35"/>
      <c r="AJ1152" s="35"/>
    </row>
    <row r="1153" spans="8:36"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38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35"/>
      <c r="AI1153" s="35"/>
      <c r="AJ1153" s="35"/>
    </row>
    <row r="1154" spans="8:36"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38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35"/>
      <c r="AI1154" s="35"/>
      <c r="AJ1154" s="35"/>
    </row>
    <row r="1155" spans="8:36"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38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35"/>
      <c r="AI1155" s="35"/>
      <c r="AJ1155" s="35"/>
    </row>
    <row r="1156" spans="8:36"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38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35"/>
      <c r="AI1156" s="35"/>
      <c r="AJ1156" s="35"/>
    </row>
    <row r="1157" spans="8:36"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38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35"/>
      <c r="AI1157" s="35"/>
      <c r="AJ1157" s="35"/>
    </row>
    <row r="1158" spans="8:36"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38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35"/>
      <c r="AI1158" s="35"/>
      <c r="AJ1158" s="35"/>
    </row>
    <row r="1159" spans="8:36"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38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35"/>
      <c r="AI1159" s="35"/>
      <c r="AJ1159" s="35"/>
    </row>
    <row r="1160" spans="8:36"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38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35"/>
      <c r="AI1160" s="35"/>
      <c r="AJ1160" s="35"/>
    </row>
    <row r="1161" spans="8:36"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38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35"/>
      <c r="AI1161" s="35"/>
      <c r="AJ1161" s="35"/>
    </row>
    <row r="1162" spans="8:36"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38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35"/>
      <c r="AI1162" s="35"/>
      <c r="AJ1162" s="35"/>
    </row>
    <row r="1163" spans="8:36"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38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35"/>
      <c r="AI1163" s="35"/>
      <c r="AJ1163" s="35"/>
    </row>
    <row r="1164" spans="8:36"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38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35"/>
      <c r="AI1164" s="35"/>
      <c r="AJ1164" s="35"/>
    </row>
    <row r="1165" spans="8:36"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38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35"/>
      <c r="AI1165" s="35"/>
      <c r="AJ1165" s="35"/>
    </row>
    <row r="1166" spans="8:36"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38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35"/>
      <c r="AI1166" s="35"/>
      <c r="AJ1166" s="35"/>
    </row>
    <row r="1167" spans="8:36"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38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35"/>
      <c r="AI1167" s="35"/>
      <c r="AJ1167" s="35"/>
    </row>
    <row r="1168" spans="8:36"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38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35"/>
      <c r="AI1168" s="35"/>
      <c r="AJ1168" s="35"/>
    </row>
    <row r="1169" spans="8:36"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38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35"/>
      <c r="AI1169" s="35"/>
      <c r="AJ1169" s="35"/>
    </row>
    <row r="1170" spans="8:36"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38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35"/>
      <c r="AI1170" s="35"/>
      <c r="AJ1170" s="35"/>
    </row>
    <row r="1171" spans="8:36"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38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35"/>
      <c r="AI1171" s="35"/>
      <c r="AJ1171" s="35"/>
    </row>
    <row r="1172" spans="8:36"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38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35"/>
      <c r="AI1172" s="35"/>
      <c r="AJ1172" s="35"/>
    </row>
    <row r="1173" spans="8:36"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38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35"/>
      <c r="AI1173" s="35"/>
      <c r="AJ1173" s="35"/>
    </row>
    <row r="1174" spans="8:36"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38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35"/>
      <c r="AI1174" s="35"/>
      <c r="AJ1174" s="35"/>
    </row>
    <row r="1175" spans="8:36"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38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35"/>
      <c r="AI1175" s="35"/>
      <c r="AJ1175" s="35"/>
    </row>
    <row r="1176" spans="8:36"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38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35"/>
      <c r="AI1176" s="35"/>
      <c r="AJ1176" s="35"/>
    </row>
    <row r="1177" spans="8:36"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38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35"/>
      <c r="AI1177" s="35"/>
      <c r="AJ1177" s="35"/>
    </row>
    <row r="1178" spans="8:36"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38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35"/>
      <c r="AI1178" s="35"/>
      <c r="AJ1178" s="35"/>
    </row>
    <row r="1179" spans="8:36"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38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35"/>
      <c r="AI1179" s="35"/>
      <c r="AJ1179" s="35"/>
    </row>
    <row r="1180" spans="8:36"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38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35"/>
      <c r="AI1180" s="35"/>
      <c r="AJ1180" s="35"/>
    </row>
    <row r="1181" spans="8:36"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38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35"/>
      <c r="AI1181" s="35"/>
      <c r="AJ1181" s="35"/>
    </row>
    <row r="1182" spans="8:36"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38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35"/>
      <c r="AI1182" s="35"/>
      <c r="AJ1182" s="35"/>
    </row>
    <row r="1183" spans="8:36"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38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35"/>
      <c r="AI1183" s="35"/>
      <c r="AJ1183" s="35"/>
    </row>
    <row r="1184" spans="8:36"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38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35"/>
      <c r="AI1184" s="35"/>
      <c r="AJ1184" s="35"/>
    </row>
    <row r="1185" spans="8:36"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38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35"/>
      <c r="AI1185" s="35"/>
      <c r="AJ1185" s="35"/>
    </row>
    <row r="1186" spans="8:36"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38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35"/>
      <c r="AI1186" s="35"/>
      <c r="AJ1186" s="35"/>
    </row>
    <row r="1187" spans="8:36"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38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35"/>
      <c r="AI1187" s="35"/>
      <c r="AJ1187" s="35"/>
    </row>
    <row r="1188" spans="8:36"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38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35"/>
      <c r="AI1188" s="35"/>
      <c r="AJ1188" s="35"/>
    </row>
    <row r="1189" spans="8:36"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38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35"/>
      <c r="AI1189" s="35"/>
      <c r="AJ1189" s="35"/>
    </row>
    <row r="1190" spans="8:36"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38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35"/>
      <c r="AI1190" s="35"/>
      <c r="AJ1190" s="35"/>
    </row>
    <row r="1191" spans="8:36"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38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35"/>
      <c r="AI1191" s="35"/>
      <c r="AJ1191" s="35"/>
    </row>
    <row r="1192" spans="8:36"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38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35"/>
      <c r="AI1192" s="35"/>
      <c r="AJ1192" s="35"/>
    </row>
    <row r="1193" spans="8:36"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38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35"/>
      <c r="AI1193" s="35"/>
      <c r="AJ1193" s="35"/>
    </row>
    <row r="1194" spans="8:36"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38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35"/>
      <c r="AI1194" s="35"/>
      <c r="AJ1194" s="35"/>
    </row>
    <row r="1195" spans="8:36"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38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35"/>
      <c r="AI1195" s="35"/>
      <c r="AJ1195" s="35"/>
    </row>
    <row r="1196" spans="8:36"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38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35"/>
      <c r="AI1196" s="35"/>
      <c r="AJ1196" s="35"/>
    </row>
    <row r="1197" spans="8:36"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38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35"/>
      <c r="AI1197" s="35"/>
      <c r="AJ1197" s="35"/>
    </row>
    <row r="1198" spans="8:36"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38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35"/>
      <c r="AI1198" s="35"/>
      <c r="AJ1198" s="35"/>
    </row>
    <row r="1199" spans="8:36"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38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35"/>
      <c r="AI1199" s="35"/>
      <c r="AJ1199" s="35"/>
    </row>
    <row r="1200" spans="8:36"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38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35"/>
      <c r="AI1200" s="35"/>
      <c r="AJ1200" s="35"/>
    </row>
    <row r="1201" spans="8:36"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38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35"/>
      <c r="AI1201" s="35"/>
      <c r="AJ1201" s="35"/>
    </row>
    <row r="1202" spans="8:36"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38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35"/>
      <c r="AI1202" s="35"/>
      <c r="AJ1202" s="35"/>
    </row>
    <row r="1203" spans="8:36"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38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35"/>
      <c r="AI1203" s="35"/>
      <c r="AJ1203" s="35"/>
    </row>
    <row r="1204" spans="8:36"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38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35"/>
      <c r="AI1204" s="35"/>
      <c r="AJ1204" s="35"/>
    </row>
    <row r="1205" spans="8:36"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38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35"/>
      <c r="AI1205" s="35"/>
      <c r="AJ1205" s="35"/>
    </row>
    <row r="1206" spans="8:36"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38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35"/>
      <c r="AI1206" s="35"/>
      <c r="AJ1206" s="35"/>
    </row>
    <row r="1207" spans="8:36"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38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35"/>
      <c r="AI1207" s="35"/>
      <c r="AJ1207" s="35"/>
    </row>
    <row r="1208" spans="8:36"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38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35"/>
      <c r="AI1208" s="35"/>
      <c r="AJ1208" s="35"/>
    </row>
    <row r="1209" spans="8:36"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38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35"/>
      <c r="AI1209" s="35"/>
      <c r="AJ1209" s="35"/>
    </row>
    <row r="1210" spans="8:36"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38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35"/>
      <c r="AI1210" s="35"/>
      <c r="AJ1210" s="35"/>
    </row>
    <row r="1211" spans="8:36"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38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35"/>
      <c r="AI1211" s="35"/>
      <c r="AJ1211" s="35"/>
    </row>
    <row r="1212" spans="8:36"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38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35"/>
      <c r="AI1212" s="35"/>
      <c r="AJ1212" s="35"/>
    </row>
    <row r="1213" spans="8:36"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38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35"/>
      <c r="AI1213" s="35"/>
      <c r="AJ1213" s="35"/>
    </row>
    <row r="1214" spans="8:36"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38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35"/>
      <c r="AI1214" s="35"/>
      <c r="AJ1214" s="35"/>
    </row>
    <row r="1215" spans="8:36"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38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35"/>
      <c r="AI1215" s="35"/>
      <c r="AJ1215" s="35"/>
    </row>
    <row r="1216" spans="8:36"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38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35"/>
      <c r="AI1216" s="35"/>
      <c r="AJ1216" s="35"/>
    </row>
    <row r="1217" spans="8:36"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38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35"/>
      <c r="AI1217" s="35"/>
      <c r="AJ1217" s="35"/>
    </row>
    <row r="1218" spans="8:36"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38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35"/>
      <c r="AI1218" s="35"/>
      <c r="AJ1218" s="35"/>
    </row>
    <row r="1219" spans="8:36"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38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35"/>
      <c r="AI1219" s="35"/>
      <c r="AJ1219" s="35"/>
    </row>
    <row r="1220" spans="8:36"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38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35"/>
      <c r="AI1220" s="35"/>
      <c r="AJ1220" s="35"/>
    </row>
    <row r="1221" spans="8:36"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38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35"/>
      <c r="AI1221" s="35"/>
      <c r="AJ1221" s="35"/>
    </row>
    <row r="1222" spans="8:36"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38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35"/>
      <c r="AI1222" s="35"/>
      <c r="AJ1222" s="35"/>
    </row>
    <row r="1223" spans="8:36"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38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35"/>
      <c r="AI1223" s="35"/>
      <c r="AJ1223" s="35"/>
    </row>
    <row r="1224" spans="8:36"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38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35"/>
      <c r="AI1224" s="35"/>
      <c r="AJ1224" s="35"/>
    </row>
    <row r="1225" spans="8:36"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38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35"/>
      <c r="AI1225" s="35"/>
      <c r="AJ1225" s="35"/>
    </row>
    <row r="1226" spans="8:36"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38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35"/>
      <c r="AI1226" s="35"/>
      <c r="AJ1226" s="35"/>
    </row>
    <row r="1227" spans="8:36"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38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35"/>
      <c r="AI1227" s="35"/>
      <c r="AJ1227" s="35"/>
    </row>
    <row r="1228" spans="8:36"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38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35"/>
      <c r="AI1228" s="35"/>
      <c r="AJ1228" s="35"/>
    </row>
    <row r="1229" spans="8:36"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38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35"/>
      <c r="AI1229" s="35"/>
      <c r="AJ1229" s="35"/>
    </row>
    <row r="1230" spans="8:36"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38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35"/>
      <c r="AI1230" s="35"/>
      <c r="AJ1230" s="35"/>
    </row>
    <row r="1231" spans="8:36"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38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35"/>
      <c r="AI1231" s="35"/>
      <c r="AJ1231" s="35"/>
    </row>
    <row r="1232" spans="8:36"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38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35"/>
      <c r="AI1232" s="35"/>
      <c r="AJ1232" s="35"/>
    </row>
    <row r="1233" spans="8:36"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38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35"/>
      <c r="AI1233" s="35"/>
      <c r="AJ1233" s="35"/>
    </row>
    <row r="1234" spans="8:36"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38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35"/>
      <c r="AI1234" s="35"/>
      <c r="AJ1234" s="35"/>
    </row>
    <row r="1235" spans="8:36"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38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35"/>
      <c r="AI1235" s="35"/>
      <c r="AJ1235" s="35"/>
    </row>
    <row r="1236" spans="8:36"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38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35"/>
      <c r="AI1236" s="35"/>
      <c r="AJ1236" s="35"/>
    </row>
    <row r="1237" spans="8:36"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38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35"/>
      <c r="AI1237" s="35"/>
      <c r="AJ1237" s="35"/>
    </row>
    <row r="1238" spans="8:36"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38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35"/>
      <c r="AI1238" s="35"/>
      <c r="AJ1238" s="35"/>
    </row>
    <row r="1239" spans="8:36"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38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35"/>
      <c r="AI1239" s="35"/>
      <c r="AJ1239" s="35"/>
    </row>
    <row r="1240" spans="8:36"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38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35"/>
      <c r="AI1240" s="35"/>
      <c r="AJ1240" s="35"/>
    </row>
    <row r="1241" spans="8:36"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38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35"/>
      <c r="AI1241" s="35"/>
      <c r="AJ1241" s="35"/>
    </row>
    <row r="1242" spans="8:36"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38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35"/>
      <c r="AI1242" s="35"/>
      <c r="AJ1242" s="35"/>
    </row>
    <row r="1243" spans="8:36"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38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35"/>
      <c r="AI1243" s="35"/>
      <c r="AJ1243" s="35"/>
    </row>
    <row r="1244" spans="8:36"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38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35"/>
      <c r="AI1244" s="35"/>
      <c r="AJ1244" s="35"/>
    </row>
    <row r="1245" spans="8:36"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38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35"/>
      <c r="AI1245" s="35"/>
      <c r="AJ1245" s="35"/>
    </row>
    <row r="1246" spans="8:36"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38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35"/>
      <c r="AI1246" s="35"/>
      <c r="AJ1246" s="35"/>
    </row>
    <row r="1247" spans="8:36"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38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35"/>
      <c r="AI1247" s="35"/>
      <c r="AJ1247" s="35"/>
    </row>
    <row r="1248" spans="8:36"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38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35"/>
      <c r="AI1248" s="35"/>
      <c r="AJ1248" s="35"/>
    </row>
    <row r="1249" spans="8:36"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38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35"/>
      <c r="AI1249" s="35"/>
      <c r="AJ1249" s="35"/>
    </row>
    <row r="1250" spans="8:36"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38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35"/>
      <c r="AI1250" s="35"/>
      <c r="AJ1250" s="35"/>
    </row>
    <row r="1251" spans="8:36"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38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35"/>
      <c r="AI1251" s="35"/>
      <c r="AJ1251" s="35"/>
    </row>
    <row r="1252" spans="8:36"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38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35"/>
      <c r="AI1252" s="35"/>
      <c r="AJ1252" s="35"/>
    </row>
    <row r="1253" spans="8:36"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38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35"/>
      <c r="AI1253" s="35"/>
      <c r="AJ1253" s="35"/>
    </row>
    <row r="1254" spans="8:36"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38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35"/>
      <c r="AI1254" s="35"/>
      <c r="AJ1254" s="35"/>
    </row>
    <row r="1255" spans="8:36"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38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35"/>
      <c r="AI1255" s="35"/>
      <c r="AJ1255" s="35"/>
    </row>
    <row r="1256" spans="8:36"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38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35"/>
      <c r="AI1256" s="35"/>
      <c r="AJ1256" s="35"/>
    </row>
    <row r="1257" spans="8:36"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38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35"/>
      <c r="AI1257" s="35"/>
      <c r="AJ1257" s="35"/>
    </row>
    <row r="1258" spans="8:36"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38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35"/>
      <c r="AI1258" s="35"/>
      <c r="AJ1258" s="35"/>
    </row>
    <row r="1259" spans="8:36"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38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35"/>
      <c r="AI1259" s="35"/>
      <c r="AJ1259" s="35"/>
    </row>
    <row r="1260" spans="8:36"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38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35"/>
      <c r="AI1260" s="35"/>
      <c r="AJ1260" s="35"/>
    </row>
    <row r="1261" spans="8:36"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38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35"/>
      <c r="AI1261" s="35"/>
      <c r="AJ1261" s="35"/>
    </row>
    <row r="1262" spans="8:36"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38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35"/>
      <c r="AI1262" s="35"/>
      <c r="AJ1262" s="35"/>
    </row>
    <row r="1263" spans="8:36"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38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35"/>
      <c r="AI1263" s="35"/>
      <c r="AJ1263" s="35"/>
    </row>
    <row r="1264" spans="8:36"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38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35"/>
      <c r="AI1264" s="35"/>
      <c r="AJ1264" s="35"/>
    </row>
    <row r="1265" spans="8:36"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38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35"/>
      <c r="AI1265" s="35"/>
      <c r="AJ1265" s="35"/>
    </row>
    <row r="1266" spans="8:36"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38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35"/>
      <c r="AI1266" s="35"/>
      <c r="AJ1266" s="35"/>
    </row>
    <row r="1267" spans="8:36"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38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35"/>
      <c r="AI1267" s="35"/>
      <c r="AJ1267" s="35"/>
    </row>
    <row r="1268" spans="8:36"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38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35"/>
      <c r="AI1268" s="35"/>
      <c r="AJ1268" s="35"/>
    </row>
    <row r="1269" spans="8:36"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38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35"/>
      <c r="AI1269" s="35"/>
      <c r="AJ1269" s="35"/>
    </row>
    <row r="1270" spans="8:36"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38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35"/>
      <c r="AI1270" s="35"/>
      <c r="AJ1270" s="35"/>
    </row>
    <row r="1271" spans="8:36"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38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35"/>
      <c r="AI1271" s="35"/>
      <c r="AJ1271" s="35"/>
    </row>
    <row r="1272" spans="8:36"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38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35"/>
      <c r="AI1272" s="35"/>
      <c r="AJ1272" s="35"/>
    </row>
    <row r="1273" spans="8:36"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38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35"/>
      <c r="AI1273" s="35"/>
      <c r="AJ1273" s="35"/>
    </row>
    <row r="1274" spans="8:36"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38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35"/>
      <c r="AI1274" s="35"/>
      <c r="AJ1274" s="35"/>
    </row>
    <row r="1275" spans="8:36"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38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35"/>
      <c r="AI1275" s="35"/>
      <c r="AJ1275" s="35"/>
    </row>
    <row r="1276" spans="8:36"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38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35"/>
      <c r="AI1276" s="35"/>
      <c r="AJ1276" s="35"/>
    </row>
    <row r="1277" spans="8:36"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38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35"/>
      <c r="AI1277" s="35"/>
      <c r="AJ1277" s="35"/>
    </row>
    <row r="1278" spans="8:36"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38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35"/>
      <c r="AI1278" s="35"/>
      <c r="AJ1278" s="35"/>
    </row>
    <row r="1279" spans="8:36"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38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35"/>
      <c r="AI1279" s="35"/>
      <c r="AJ1279" s="35"/>
    </row>
    <row r="1280" spans="8:36"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38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35"/>
      <c r="AI1280" s="35"/>
      <c r="AJ1280" s="35"/>
    </row>
    <row r="1281" spans="8:36"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38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35"/>
      <c r="AI1281" s="35"/>
      <c r="AJ1281" s="35"/>
    </row>
    <row r="1282" spans="8:36"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38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35"/>
      <c r="AI1282" s="35"/>
      <c r="AJ1282" s="35"/>
    </row>
    <row r="1283" spans="8:36"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38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35"/>
      <c r="AI1283" s="35"/>
      <c r="AJ1283" s="35"/>
    </row>
    <row r="1284" spans="8:36"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38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35"/>
      <c r="AI1284" s="35"/>
      <c r="AJ1284" s="35"/>
    </row>
    <row r="1285" spans="8:36"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38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35"/>
      <c r="AI1285" s="35"/>
      <c r="AJ1285" s="35"/>
    </row>
    <row r="1286" spans="8:36"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38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35"/>
      <c r="AI1286" s="35"/>
      <c r="AJ1286" s="35"/>
    </row>
    <row r="1287" spans="8:36"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38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35"/>
      <c r="AI1287" s="35"/>
      <c r="AJ1287" s="35"/>
    </row>
    <row r="1288" spans="8:36"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38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35"/>
      <c r="AI1288" s="35"/>
      <c r="AJ1288" s="35"/>
    </row>
    <row r="1289" spans="8:36"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38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35"/>
      <c r="AI1289" s="35"/>
      <c r="AJ1289" s="35"/>
    </row>
    <row r="1290" spans="8:36"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38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35"/>
      <c r="AI1290" s="35"/>
      <c r="AJ1290" s="35"/>
    </row>
    <row r="1291" spans="8:36"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38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35"/>
      <c r="AI1291" s="35"/>
      <c r="AJ1291" s="35"/>
    </row>
    <row r="1292" spans="8:36"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38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35"/>
      <c r="AI1292" s="35"/>
      <c r="AJ1292" s="35"/>
    </row>
    <row r="1293" spans="8:36"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38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35"/>
      <c r="AI1293" s="35"/>
      <c r="AJ1293" s="35"/>
    </row>
    <row r="1294" spans="8:36"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38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35"/>
      <c r="AI1294" s="35"/>
      <c r="AJ1294" s="35"/>
    </row>
    <row r="1295" spans="8:36"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38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35"/>
      <c r="AI1295" s="35"/>
      <c r="AJ1295" s="35"/>
    </row>
    <row r="1296" spans="8:36"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38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35"/>
      <c r="AI1296" s="35"/>
      <c r="AJ1296" s="35"/>
    </row>
    <row r="1297" spans="8:36"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38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35"/>
      <c r="AI1297" s="35"/>
      <c r="AJ1297" s="35"/>
    </row>
    <row r="1298" spans="8:36"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38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35"/>
      <c r="AI1298" s="35"/>
      <c r="AJ1298" s="35"/>
    </row>
    <row r="1299" spans="8:36"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38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35"/>
      <c r="AI1299" s="35"/>
      <c r="AJ1299" s="35"/>
    </row>
    <row r="1300" spans="8:36"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38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35"/>
      <c r="AI1300" s="35"/>
      <c r="AJ1300" s="35"/>
    </row>
    <row r="1301" spans="8:36"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38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35"/>
      <c r="AI1301" s="35"/>
      <c r="AJ1301" s="35"/>
    </row>
    <row r="1302" spans="8:36"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38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35"/>
      <c r="AI1302" s="35"/>
      <c r="AJ1302" s="35"/>
    </row>
    <row r="1303" spans="8:36"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38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35"/>
      <c r="AI1303" s="35"/>
      <c r="AJ1303" s="35"/>
    </row>
    <row r="1304" spans="8:36"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38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35"/>
      <c r="AI1304" s="35"/>
      <c r="AJ1304" s="35"/>
    </row>
    <row r="1305" spans="8:36"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38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35"/>
      <c r="AI1305" s="35"/>
      <c r="AJ1305" s="35"/>
    </row>
    <row r="1306" spans="8:36"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38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35"/>
      <c r="AI1306" s="35"/>
      <c r="AJ1306" s="35"/>
    </row>
    <row r="1307" spans="8:36"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38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35"/>
      <c r="AI1307" s="35"/>
      <c r="AJ1307" s="35"/>
    </row>
    <row r="1308" spans="8:36"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38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35"/>
      <c r="AI1308" s="35"/>
      <c r="AJ1308" s="35"/>
    </row>
    <row r="1309" spans="8:36"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38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35"/>
      <c r="AI1309" s="35"/>
      <c r="AJ1309" s="35"/>
    </row>
    <row r="1310" spans="8:36"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38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35"/>
      <c r="AI1310" s="35"/>
      <c r="AJ1310" s="35"/>
    </row>
    <row r="1311" spans="8:36"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38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35"/>
      <c r="AI1311" s="35"/>
      <c r="AJ1311" s="35"/>
    </row>
    <row r="1312" spans="8:36"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38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35"/>
      <c r="AI1312" s="35"/>
      <c r="AJ1312" s="35"/>
    </row>
    <row r="1313" spans="8:36"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38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35"/>
      <c r="AI1313" s="35"/>
      <c r="AJ1313" s="35"/>
    </row>
    <row r="1314" spans="8:36"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38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35"/>
      <c r="AI1314" s="35"/>
      <c r="AJ1314" s="35"/>
    </row>
    <row r="1315" spans="8:36"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38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35"/>
      <c r="AI1315" s="35"/>
      <c r="AJ1315" s="35"/>
    </row>
    <row r="1316" spans="8:36"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38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35"/>
      <c r="AI1316" s="35"/>
      <c r="AJ1316" s="35"/>
    </row>
    <row r="1317" spans="8:36"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38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35"/>
      <c r="AI1317" s="35"/>
      <c r="AJ1317" s="35"/>
    </row>
    <row r="1318" spans="8:36"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38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35"/>
      <c r="AI1318" s="35"/>
      <c r="AJ1318" s="35"/>
    </row>
    <row r="1319" spans="8:36"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38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35"/>
      <c r="AI1319" s="35"/>
      <c r="AJ1319" s="35"/>
    </row>
    <row r="1320" spans="8:36"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38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35"/>
      <c r="AI1320" s="35"/>
      <c r="AJ1320" s="35"/>
    </row>
    <row r="1321" spans="8:36"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38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35"/>
      <c r="AI1321" s="35"/>
      <c r="AJ1321" s="35"/>
    </row>
    <row r="1322" spans="8:36"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38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35"/>
      <c r="AI1322" s="35"/>
      <c r="AJ1322" s="35"/>
    </row>
    <row r="1323" spans="8:36"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38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35"/>
      <c r="AI1323" s="35"/>
      <c r="AJ1323" s="35"/>
    </row>
    <row r="1324" spans="8:36"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38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35"/>
      <c r="AI1324" s="35"/>
      <c r="AJ1324" s="35"/>
    </row>
    <row r="1325" spans="8:36"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38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35"/>
      <c r="AI1325" s="35"/>
      <c r="AJ1325" s="35"/>
    </row>
    <row r="1326" spans="8:36"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38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35"/>
      <c r="AI1326" s="35"/>
      <c r="AJ1326" s="35"/>
    </row>
    <row r="1327" spans="8:36"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38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35"/>
      <c r="AI1327" s="35"/>
      <c r="AJ1327" s="35"/>
    </row>
    <row r="1328" spans="8:36"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38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35"/>
      <c r="AI1328" s="35"/>
      <c r="AJ1328" s="35"/>
    </row>
    <row r="1329" spans="8:36"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38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35"/>
      <c r="AI1329" s="35"/>
      <c r="AJ1329" s="35"/>
    </row>
    <row r="1330" spans="8:36"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38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35"/>
      <c r="AI1330" s="35"/>
      <c r="AJ1330" s="35"/>
    </row>
    <row r="1331" spans="8:36"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38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35"/>
      <c r="AI1331" s="35"/>
      <c r="AJ1331" s="35"/>
    </row>
    <row r="1332" spans="8:36"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38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35"/>
      <c r="AI1332" s="35"/>
      <c r="AJ1332" s="35"/>
    </row>
    <row r="1333" spans="8:36"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38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35"/>
      <c r="AI1333" s="35"/>
      <c r="AJ1333" s="35"/>
    </row>
    <row r="1334" spans="8:36"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38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35"/>
      <c r="AI1334" s="35"/>
      <c r="AJ1334" s="35"/>
    </row>
    <row r="1335" spans="8:36"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38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35"/>
      <c r="AI1335" s="35"/>
      <c r="AJ1335" s="35"/>
    </row>
    <row r="1336" spans="8:36"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38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35"/>
      <c r="AI1336" s="35"/>
      <c r="AJ1336" s="35"/>
    </row>
    <row r="1337" spans="8:36"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38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35"/>
      <c r="AI1337" s="35"/>
      <c r="AJ1337" s="35"/>
    </row>
    <row r="1338" spans="8:36"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38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35"/>
      <c r="AI1338" s="35"/>
      <c r="AJ1338" s="35"/>
    </row>
    <row r="1339" spans="8:36"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38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35"/>
      <c r="AI1339" s="35"/>
      <c r="AJ1339" s="35"/>
    </row>
    <row r="1340" spans="8:36"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38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35"/>
      <c r="AI1340" s="35"/>
      <c r="AJ1340" s="35"/>
    </row>
    <row r="1341" spans="8:36"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38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35"/>
      <c r="AI1341" s="35"/>
      <c r="AJ1341" s="35"/>
    </row>
    <row r="1342" spans="8:36"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38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35"/>
      <c r="AI1342" s="35"/>
      <c r="AJ1342" s="35"/>
    </row>
    <row r="1343" spans="8:36"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38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35"/>
      <c r="AI1343" s="35"/>
      <c r="AJ1343" s="35"/>
    </row>
    <row r="1344" spans="8:36"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38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35"/>
      <c r="AI1344" s="35"/>
      <c r="AJ1344" s="35"/>
    </row>
    <row r="1345" spans="8:36"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38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35"/>
      <c r="AI1345" s="35"/>
      <c r="AJ1345" s="35"/>
    </row>
    <row r="1346" spans="8:36"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38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35"/>
      <c r="AI1346" s="35"/>
      <c r="AJ1346" s="35"/>
    </row>
    <row r="1347" spans="8:36"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38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35"/>
      <c r="AI1347" s="35"/>
      <c r="AJ1347" s="35"/>
    </row>
    <row r="1348" spans="8:36"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38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35"/>
      <c r="AI1348" s="35"/>
      <c r="AJ1348" s="35"/>
    </row>
    <row r="1349" spans="8:36"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38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35"/>
      <c r="AI1349" s="35"/>
      <c r="AJ1349" s="35"/>
    </row>
    <row r="1350" spans="8:36"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38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35"/>
      <c r="AI1350" s="35"/>
      <c r="AJ1350" s="35"/>
    </row>
    <row r="1351" spans="8:36"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38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35"/>
      <c r="AI1351" s="35"/>
      <c r="AJ1351" s="35"/>
    </row>
    <row r="1352" spans="8:36"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38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35"/>
      <c r="AI1352" s="35"/>
      <c r="AJ1352" s="35"/>
    </row>
    <row r="1353" spans="8:36"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38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35"/>
      <c r="AI1353" s="35"/>
      <c r="AJ1353" s="35"/>
    </row>
    <row r="1354" spans="8:36"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38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35"/>
      <c r="AI1354" s="35"/>
      <c r="AJ1354" s="35"/>
    </row>
    <row r="1355" spans="8:36"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38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35"/>
      <c r="AI1355" s="35"/>
      <c r="AJ1355" s="35"/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G2" sqref="G2"/>
    </sheetView>
  </sheetViews>
  <sheetFormatPr defaultRowHeight="12.75"/>
  <cols>
    <col min="1" max="8" width="10.42578125" customWidth="1"/>
    <col min="12" max="12" width="9.140625" customWidth="1"/>
  </cols>
  <sheetData>
    <row r="1" spans="1:15">
      <c r="A1" s="14" t="s">
        <v>278</v>
      </c>
      <c r="B1" s="14" t="s">
        <v>191</v>
      </c>
      <c r="C1" s="14" t="s">
        <v>192</v>
      </c>
      <c r="D1" s="14" t="s">
        <v>193</v>
      </c>
      <c r="E1" s="14" t="s">
        <v>297</v>
      </c>
      <c r="F1" s="14" t="s">
        <v>298</v>
      </c>
      <c r="G1" s="14" t="s">
        <v>293</v>
      </c>
      <c r="H1" s="14" t="s">
        <v>257</v>
      </c>
      <c r="I1" s="14" t="s">
        <v>279</v>
      </c>
      <c r="J1" s="14" t="s">
        <v>294</v>
      </c>
      <c r="K1" s="14" t="s">
        <v>251</v>
      </c>
      <c r="L1" s="14" t="s">
        <v>295</v>
      </c>
      <c r="M1" s="14" t="s">
        <v>258</v>
      </c>
      <c r="N1" s="14" t="s">
        <v>296</v>
      </c>
    </row>
    <row r="2" spans="1:15">
      <c r="A2">
        <v>1</v>
      </c>
      <c r="B2" s="14" t="s">
        <v>51</v>
      </c>
      <c r="C2" s="14" t="s">
        <v>52</v>
      </c>
      <c r="D2" s="14" t="s">
        <v>280</v>
      </c>
      <c r="E2" s="14"/>
      <c r="F2" s="14"/>
      <c r="G2">
        <v>91</v>
      </c>
      <c r="H2" s="14">
        <f>G2*0.2</f>
        <v>18.2</v>
      </c>
      <c r="I2">
        <v>88</v>
      </c>
      <c r="J2">
        <v>35.200000000000003</v>
      </c>
      <c r="K2">
        <v>48</v>
      </c>
      <c r="L2" s="96">
        <f t="shared" ref="L2:L14" si="0">SUM(J2,K2)</f>
        <v>83.2</v>
      </c>
      <c r="M2" s="96">
        <f t="shared" ref="M2:M14" si="1">L2*0.45</f>
        <v>37.440000000000005</v>
      </c>
    </row>
    <row r="3" spans="1:15">
      <c r="A3">
        <v>2</v>
      </c>
      <c r="B3" s="14" t="s">
        <v>45</v>
      </c>
      <c r="C3" s="14" t="s">
        <v>46</v>
      </c>
      <c r="D3" s="14" t="s">
        <v>281</v>
      </c>
      <c r="E3" s="14"/>
      <c r="F3" s="14"/>
      <c r="G3">
        <v>92</v>
      </c>
      <c r="H3" s="14">
        <f t="shared" ref="H3:H14" si="2">G3*0.2</f>
        <v>18.400000000000002</v>
      </c>
      <c r="I3">
        <v>90</v>
      </c>
      <c r="J3">
        <v>36</v>
      </c>
      <c r="K3">
        <v>41</v>
      </c>
      <c r="L3" s="96">
        <f t="shared" si="0"/>
        <v>77</v>
      </c>
      <c r="M3" s="96">
        <f t="shared" si="1"/>
        <v>34.65</v>
      </c>
    </row>
    <row r="4" spans="1:15">
      <c r="A4">
        <v>3</v>
      </c>
      <c r="B4" s="14" t="s">
        <v>163</v>
      </c>
      <c r="C4" s="14" t="s">
        <v>164</v>
      </c>
      <c r="D4" s="14" t="s">
        <v>282</v>
      </c>
      <c r="E4" s="14"/>
      <c r="F4" s="14"/>
      <c r="G4">
        <v>96</v>
      </c>
      <c r="H4" s="14">
        <f t="shared" si="2"/>
        <v>19.200000000000003</v>
      </c>
      <c r="I4">
        <v>58</v>
      </c>
      <c r="J4">
        <v>23.2</v>
      </c>
      <c r="K4">
        <v>18</v>
      </c>
      <c r="L4" s="96">
        <f t="shared" si="0"/>
        <v>41.2</v>
      </c>
      <c r="M4" s="96">
        <f t="shared" si="1"/>
        <v>18.540000000000003</v>
      </c>
    </row>
    <row r="5" spans="1:15">
      <c r="A5">
        <v>4</v>
      </c>
      <c r="B5" s="14" t="s">
        <v>110</v>
      </c>
      <c r="C5" s="14" t="s">
        <v>92</v>
      </c>
      <c r="D5" s="14" t="s">
        <v>283</v>
      </c>
      <c r="E5" s="14"/>
      <c r="F5" s="14"/>
      <c r="G5">
        <v>93</v>
      </c>
      <c r="H5" s="14">
        <f t="shared" si="2"/>
        <v>18.600000000000001</v>
      </c>
      <c r="I5">
        <v>100</v>
      </c>
      <c r="J5">
        <v>40</v>
      </c>
      <c r="K5">
        <v>37</v>
      </c>
      <c r="L5" s="96">
        <f t="shared" si="0"/>
        <v>77</v>
      </c>
      <c r="M5" s="96">
        <f t="shared" si="1"/>
        <v>34.65</v>
      </c>
    </row>
    <row r="6" spans="1:15">
      <c r="A6">
        <v>5</v>
      </c>
      <c r="B6" s="14" t="s">
        <v>85</v>
      </c>
      <c r="C6" s="14" t="s">
        <v>16</v>
      </c>
      <c r="D6" s="14" t="s">
        <v>284</v>
      </c>
      <c r="E6" s="14"/>
      <c r="F6" s="14"/>
      <c r="G6">
        <v>95</v>
      </c>
      <c r="H6" s="14">
        <f t="shared" si="2"/>
        <v>19</v>
      </c>
      <c r="I6">
        <v>75</v>
      </c>
      <c r="J6">
        <v>30</v>
      </c>
      <c r="K6">
        <v>26</v>
      </c>
      <c r="L6" s="96">
        <f t="shared" si="0"/>
        <v>56</v>
      </c>
      <c r="M6" s="96">
        <f t="shared" si="1"/>
        <v>25.2</v>
      </c>
    </row>
    <row r="7" spans="1:15">
      <c r="A7" s="14">
        <v>6</v>
      </c>
      <c r="B7" s="14" t="s">
        <v>9</v>
      </c>
      <c r="C7" s="14" t="s">
        <v>10</v>
      </c>
      <c r="D7" s="14" t="s">
        <v>285</v>
      </c>
      <c r="E7" s="14"/>
      <c r="F7" s="14"/>
      <c r="G7" s="14">
        <v>100</v>
      </c>
      <c r="H7" s="14">
        <f t="shared" si="2"/>
        <v>20</v>
      </c>
      <c r="I7" s="14">
        <v>100</v>
      </c>
      <c r="J7" s="14">
        <v>40</v>
      </c>
      <c r="K7" s="14">
        <v>53</v>
      </c>
      <c r="L7" s="101">
        <f t="shared" si="0"/>
        <v>93</v>
      </c>
      <c r="M7" s="101">
        <f t="shared" si="1"/>
        <v>41.85</v>
      </c>
      <c r="N7" s="14"/>
      <c r="O7" s="14"/>
    </row>
    <row r="8" spans="1:15">
      <c r="A8">
        <v>7</v>
      </c>
      <c r="B8" s="14" t="s">
        <v>112</v>
      </c>
      <c r="C8" s="14" t="s">
        <v>113</v>
      </c>
      <c r="D8" s="14" t="s">
        <v>286</v>
      </c>
      <c r="E8" s="14"/>
      <c r="F8" s="14"/>
      <c r="G8">
        <v>97</v>
      </c>
      <c r="H8" s="14">
        <f t="shared" si="2"/>
        <v>19.400000000000002</v>
      </c>
      <c r="I8">
        <v>80</v>
      </c>
      <c r="J8">
        <v>32</v>
      </c>
      <c r="K8">
        <v>43</v>
      </c>
      <c r="L8" s="96">
        <f t="shared" si="0"/>
        <v>75</v>
      </c>
      <c r="M8" s="96">
        <f t="shared" si="1"/>
        <v>33.75</v>
      </c>
    </row>
    <row r="9" spans="1:15">
      <c r="A9">
        <v>8</v>
      </c>
      <c r="B9" s="14" t="s">
        <v>62</v>
      </c>
      <c r="C9" s="14" t="s">
        <v>63</v>
      </c>
      <c r="D9" s="14" t="s">
        <v>287</v>
      </c>
      <c r="E9" s="14"/>
      <c r="F9" s="14"/>
      <c r="G9">
        <v>100</v>
      </c>
      <c r="H9" s="14">
        <f t="shared" si="2"/>
        <v>20</v>
      </c>
      <c r="I9">
        <v>93</v>
      </c>
      <c r="J9">
        <v>37.200000000000003</v>
      </c>
      <c r="K9">
        <v>56</v>
      </c>
      <c r="L9" s="96">
        <f t="shared" si="0"/>
        <v>93.2</v>
      </c>
      <c r="M9" s="96">
        <f t="shared" si="1"/>
        <v>41.940000000000005</v>
      </c>
    </row>
    <row r="10" spans="1:15">
      <c r="A10">
        <v>9</v>
      </c>
      <c r="B10" s="14" t="s">
        <v>60</v>
      </c>
      <c r="C10" s="14" t="s">
        <v>13</v>
      </c>
      <c r="D10" s="14" t="s">
        <v>288</v>
      </c>
      <c r="E10" s="14"/>
      <c r="F10" s="14"/>
      <c r="G10">
        <v>97</v>
      </c>
      <c r="H10" s="14">
        <f t="shared" si="2"/>
        <v>19.400000000000002</v>
      </c>
      <c r="I10">
        <v>92</v>
      </c>
      <c r="J10">
        <v>36.799999999999997</v>
      </c>
      <c r="K10">
        <v>42</v>
      </c>
      <c r="L10" s="96">
        <f t="shared" si="0"/>
        <v>78.8</v>
      </c>
      <c r="M10" s="96">
        <f t="shared" si="1"/>
        <v>35.46</v>
      </c>
    </row>
    <row r="11" spans="1:15">
      <c r="A11">
        <v>10</v>
      </c>
      <c r="B11" s="14" t="s">
        <v>105</v>
      </c>
      <c r="C11" s="14" t="s">
        <v>106</v>
      </c>
      <c r="D11" s="14" t="s">
        <v>289</v>
      </c>
      <c r="E11" s="14"/>
      <c r="F11" s="14"/>
      <c r="G11">
        <v>100</v>
      </c>
      <c r="H11" s="14">
        <f t="shared" si="2"/>
        <v>20</v>
      </c>
      <c r="I11">
        <v>95</v>
      </c>
      <c r="J11">
        <v>38</v>
      </c>
      <c r="K11">
        <v>47</v>
      </c>
      <c r="L11" s="96">
        <f t="shared" si="0"/>
        <v>85</v>
      </c>
      <c r="M11" s="96">
        <f t="shared" si="1"/>
        <v>38.25</v>
      </c>
    </row>
    <row r="12" spans="1:15">
      <c r="A12">
        <v>11</v>
      </c>
      <c r="B12" s="14" t="s">
        <v>65</v>
      </c>
      <c r="C12" s="14" t="s">
        <v>66</v>
      </c>
      <c r="D12" s="14" t="s">
        <v>290</v>
      </c>
      <c r="E12" s="14"/>
      <c r="F12" s="14"/>
      <c r="G12">
        <v>97</v>
      </c>
      <c r="H12" s="14">
        <f t="shared" si="2"/>
        <v>19.400000000000002</v>
      </c>
      <c r="I12">
        <v>90</v>
      </c>
      <c r="J12">
        <v>36</v>
      </c>
      <c r="K12">
        <v>48</v>
      </c>
      <c r="L12" s="96">
        <f t="shared" si="0"/>
        <v>84</v>
      </c>
      <c r="M12" s="96">
        <f t="shared" si="1"/>
        <v>37.800000000000004</v>
      </c>
    </row>
    <row r="13" spans="1:15">
      <c r="A13">
        <v>12</v>
      </c>
      <c r="B13" s="14" t="s">
        <v>54</v>
      </c>
      <c r="C13" s="14" t="s">
        <v>55</v>
      </c>
      <c r="D13" s="14" t="s">
        <v>291</v>
      </c>
      <c r="E13" s="14"/>
      <c r="F13" s="14"/>
      <c r="G13">
        <v>97</v>
      </c>
      <c r="H13" s="14">
        <f t="shared" si="2"/>
        <v>19.400000000000002</v>
      </c>
      <c r="K13">
        <v>70</v>
      </c>
      <c r="L13" s="96">
        <f t="shared" si="0"/>
        <v>70</v>
      </c>
      <c r="M13" s="96">
        <f t="shared" si="1"/>
        <v>31.5</v>
      </c>
    </row>
    <row r="14" spans="1:15">
      <c r="A14">
        <v>13</v>
      </c>
      <c r="B14" s="14" t="s">
        <v>133</v>
      </c>
      <c r="C14" s="14" t="s">
        <v>134</v>
      </c>
      <c r="D14" s="14" t="s">
        <v>292</v>
      </c>
      <c r="E14" s="14"/>
      <c r="F14" s="14"/>
      <c r="G14">
        <v>93</v>
      </c>
      <c r="H14" s="14">
        <f t="shared" si="2"/>
        <v>18.600000000000001</v>
      </c>
      <c r="K14">
        <v>57</v>
      </c>
      <c r="L14" s="96">
        <f t="shared" si="0"/>
        <v>57</v>
      </c>
      <c r="M14" s="96">
        <f t="shared" si="1"/>
        <v>25.650000000000002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R13" sqref="R13"/>
    </sheetView>
  </sheetViews>
  <sheetFormatPr defaultRowHeight="12.75"/>
  <cols>
    <col min="1" max="1" width="14.42578125" bestFit="1" customWidth="1"/>
    <col min="3" max="3" width="9.5703125" bestFit="1" customWidth="1"/>
  </cols>
  <sheetData>
    <row r="1" spans="1:15" ht="13.5" thickBot="1">
      <c r="A1" s="23" t="s">
        <v>0</v>
      </c>
      <c r="B1" s="39" t="s">
        <v>1</v>
      </c>
      <c r="C1" s="39" t="s">
        <v>2</v>
      </c>
      <c r="D1" s="58" t="s">
        <v>160</v>
      </c>
      <c r="E1" s="58" t="s">
        <v>184</v>
      </c>
      <c r="F1" s="58" t="s">
        <v>177</v>
      </c>
      <c r="G1" s="58" t="s">
        <v>181</v>
      </c>
      <c r="H1" s="58" t="s">
        <v>186</v>
      </c>
      <c r="I1" s="58" t="s">
        <v>188</v>
      </c>
      <c r="J1" s="58" t="s">
        <v>194</v>
      </c>
      <c r="K1" s="58" t="s">
        <v>196</v>
      </c>
      <c r="L1" s="58" t="s">
        <v>202</v>
      </c>
      <c r="M1" s="58" t="s">
        <v>205</v>
      </c>
      <c r="N1" s="58" t="s">
        <v>209</v>
      </c>
      <c r="O1" s="95" t="s">
        <v>277</v>
      </c>
    </row>
    <row r="2" spans="1:15" ht="13.5" thickTop="1">
      <c r="A2" s="43" t="s">
        <v>12</v>
      </c>
      <c r="B2" s="41" t="s">
        <v>13</v>
      </c>
      <c r="C2" s="41" t="s">
        <v>14</v>
      </c>
      <c r="D2" s="59">
        <v>1</v>
      </c>
      <c r="E2" s="59">
        <v>1</v>
      </c>
      <c r="F2" s="59">
        <v>1</v>
      </c>
      <c r="G2" s="59">
        <v>1</v>
      </c>
      <c r="H2" s="59">
        <v>1</v>
      </c>
      <c r="I2" s="59">
        <v>1</v>
      </c>
      <c r="J2" s="59"/>
      <c r="K2" s="59">
        <v>1</v>
      </c>
      <c r="L2" s="59">
        <v>1</v>
      </c>
      <c r="M2" s="59"/>
      <c r="N2" s="59">
        <v>1</v>
      </c>
      <c r="O2">
        <f>D2+E2+F2+G2+H2+I2+J2+K2+L2+M2+N2</f>
        <v>9</v>
      </c>
    </row>
    <row r="3" spans="1:15">
      <c r="A3" s="42" t="s">
        <v>3</v>
      </c>
      <c r="B3" s="40" t="s">
        <v>4</v>
      </c>
      <c r="C3" s="40" t="s">
        <v>5</v>
      </c>
      <c r="D3" s="60"/>
      <c r="E3" s="60">
        <v>1</v>
      </c>
      <c r="F3" s="60"/>
      <c r="G3" s="60">
        <v>1</v>
      </c>
      <c r="H3" s="60">
        <v>1</v>
      </c>
      <c r="I3" s="60">
        <v>1</v>
      </c>
      <c r="J3" s="60">
        <v>1</v>
      </c>
      <c r="K3" s="60">
        <v>1</v>
      </c>
      <c r="L3" s="60">
        <v>1</v>
      </c>
      <c r="M3" s="60">
        <v>1</v>
      </c>
      <c r="N3" s="61">
        <v>1</v>
      </c>
      <c r="O3">
        <f t="shared" ref="O3:O63" si="0">D3+E3+F3+G3+H3+I3+J3+K3+L3+M3+N3</f>
        <v>9</v>
      </c>
    </row>
    <row r="4" spans="1:15">
      <c r="A4" s="43" t="s">
        <v>94</v>
      </c>
      <c r="B4" s="41" t="s">
        <v>13</v>
      </c>
      <c r="C4" s="41" t="s">
        <v>95</v>
      </c>
      <c r="D4" s="59">
        <v>1</v>
      </c>
      <c r="E4" s="59">
        <v>1</v>
      </c>
      <c r="F4" s="59">
        <v>1</v>
      </c>
      <c r="G4" s="59">
        <v>1</v>
      </c>
      <c r="H4" s="59">
        <v>1</v>
      </c>
      <c r="I4" s="59">
        <v>1</v>
      </c>
      <c r="J4" s="59">
        <v>1</v>
      </c>
      <c r="K4" s="59"/>
      <c r="L4" s="59">
        <v>1</v>
      </c>
      <c r="M4" s="62">
        <v>1</v>
      </c>
      <c r="N4" s="59">
        <v>1</v>
      </c>
      <c r="O4">
        <f t="shared" si="0"/>
        <v>10</v>
      </c>
    </row>
    <row r="5" spans="1:15">
      <c r="A5" s="42" t="s">
        <v>42</v>
      </c>
      <c r="B5" s="40" t="s">
        <v>43</v>
      </c>
      <c r="C5" s="40" t="s">
        <v>44</v>
      </c>
      <c r="D5" s="60">
        <v>1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0"/>
      <c r="L5" s="60">
        <v>1</v>
      </c>
      <c r="M5" s="61">
        <v>1</v>
      </c>
      <c r="N5" s="60"/>
      <c r="O5">
        <f t="shared" si="0"/>
        <v>9</v>
      </c>
    </row>
    <row r="6" spans="1:15">
      <c r="A6" s="43" t="s">
        <v>60</v>
      </c>
      <c r="B6" s="41" t="s">
        <v>13</v>
      </c>
      <c r="C6" s="41" t="s">
        <v>61</v>
      </c>
      <c r="D6" s="59">
        <v>1</v>
      </c>
      <c r="E6" s="59">
        <v>1</v>
      </c>
      <c r="F6" s="59">
        <v>1</v>
      </c>
      <c r="G6" s="59">
        <v>1</v>
      </c>
      <c r="H6" s="59"/>
      <c r="I6" s="59">
        <v>1</v>
      </c>
      <c r="J6" s="59">
        <v>1</v>
      </c>
      <c r="K6" s="59"/>
      <c r="L6" s="59">
        <v>1</v>
      </c>
      <c r="M6" s="59"/>
      <c r="N6" s="59"/>
      <c r="O6">
        <f t="shared" si="0"/>
        <v>7</v>
      </c>
    </row>
    <row r="7" spans="1:15">
      <c r="A7" s="42" t="s">
        <v>23</v>
      </c>
      <c r="B7" s="40" t="s">
        <v>13</v>
      </c>
      <c r="C7" s="40" t="s">
        <v>24</v>
      </c>
      <c r="D7" s="60">
        <v>1</v>
      </c>
      <c r="E7" s="60">
        <v>1</v>
      </c>
      <c r="F7" s="60"/>
      <c r="G7" s="60"/>
      <c r="H7" s="60"/>
      <c r="I7" s="60"/>
      <c r="J7" s="60"/>
      <c r="K7" s="60"/>
      <c r="L7" s="60"/>
      <c r="M7" s="60"/>
      <c r="N7" s="60"/>
      <c r="O7">
        <f t="shared" si="0"/>
        <v>2</v>
      </c>
    </row>
    <row r="8" spans="1:15">
      <c r="A8" s="43" t="s">
        <v>65</v>
      </c>
      <c r="B8" s="41" t="s">
        <v>66</v>
      </c>
      <c r="C8" s="41" t="s">
        <v>67</v>
      </c>
      <c r="D8" s="59">
        <v>1</v>
      </c>
      <c r="E8" s="59">
        <v>1</v>
      </c>
      <c r="F8" s="59">
        <v>1</v>
      </c>
      <c r="G8" s="59">
        <v>1</v>
      </c>
      <c r="H8" s="59">
        <v>1</v>
      </c>
      <c r="I8" s="59">
        <v>1</v>
      </c>
      <c r="J8" s="59"/>
      <c r="K8" s="59">
        <v>1</v>
      </c>
      <c r="L8" s="59">
        <v>1</v>
      </c>
      <c r="M8" s="62">
        <v>1</v>
      </c>
      <c r="N8" s="59"/>
      <c r="O8">
        <f t="shared" si="0"/>
        <v>9</v>
      </c>
    </row>
    <row r="9" spans="1:15">
      <c r="A9" s="42" t="s">
        <v>48</v>
      </c>
      <c r="B9" s="40" t="s">
        <v>49</v>
      </c>
      <c r="C9" s="40" t="s">
        <v>50</v>
      </c>
      <c r="D9" s="60">
        <v>1</v>
      </c>
      <c r="E9" s="60">
        <v>1</v>
      </c>
      <c r="F9" s="60">
        <v>1</v>
      </c>
      <c r="G9" s="60">
        <v>1</v>
      </c>
      <c r="H9" s="60">
        <v>1</v>
      </c>
      <c r="I9" s="60">
        <v>1</v>
      </c>
      <c r="J9" s="60"/>
      <c r="K9" s="60">
        <v>1</v>
      </c>
      <c r="L9" s="60">
        <v>1</v>
      </c>
      <c r="M9" s="61">
        <v>1</v>
      </c>
      <c r="N9" s="60"/>
      <c r="O9">
        <f t="shared" si="0"/>
        <v>9</v>
      </c>
    </row>
    <row r="10" spans="1:15">
      <c r="A10" s="43" t="s">
        <v>83</v>
      </c>
      <c r="B10" s="41" t="s">
        <v>52</v>
      </c>
      <c r="C10" s="41" t="s">
        <v>84</v>
      </c>
      <c r="D10" s="59">
        <v>1</v>
      </c>
      <c r="E10" s="59">
        <v>1</v>
      </c>
      <c r="F10" s="59">
        <v>1</v>
      </c>
      <c r="G10" s="59">
        <v>1</v>
      </c>
      <c r="H10" s="59">
        <v>1</v>
      </c>
      <c r="I10" s="59">
        <v>1</v>
      </c>
      <c r="J10" s="59">
        <v>1</v>
      </c>
      <c r="K10" s="59"/>
      <c r="L10" s="59">
        <v>1</v>
      </c>
      <c r="M10" s="59"/>
      <c r="N10" s="59">
        <v>1</v>
      </c>
      <c r="O10">
        <f t="shared" si="0"/>
        <v>9</v>
      </c>
    </row>
    <row r="11" spans="1:15">
      <c r="A11" s="42" t="s">
        <v>114</v>
      </c>
      <c r="B11" s="40" t="s">
        <v>115</v>
      </c>
      <c r="C11" s="40" t="s">
        <v>119</v>
      </c>
      <c r="D11" s="60">
        <v>1</v>
      </c>
      <c r="E11" s="60">
        <v>1</v>
      </c>
      <c r="F11" s="60">
        <v>1</v>
      </c>
      <c r="G11" s="60">
        <v>1</v>
      </c>
      <c r="H11" s="60">
        <v>1</v>
      </c>
      <c r="I11" s="60">
        <v>1</v>
      </c>
      <c r="J11" s="60">
        <v>1</v>
      </c>
      <c r="K11" s="60">
        <v>1</v>
      </c>
      <c r="L11" s="60">
        <v>1</v>
      </c>
      <c r="M11" s="60">
        <v>1</v>
      </c>
      <c r="N11" s="60">
        <v>1</v>
      </c>
      <c r="O11">
        <f t="shared" si="0"/>
        <v>11</v>
      </c>
    </row>
    <row r="12" spans="1:15">
      <c r="A12" s="43" t="s">
        <v>30</v>
      </c>
      <c r="B12" s="41" t="s">
        <v>31</v>
      </c>
      <c r="C12" s="41" t="s">
        <v>32</v>
      </c>
      <c r="D12" s="59">
        <v>1</v>
      </c>
      <c r="E12" s="59">
        <v>1</v>
      </c>
      <c r="F12" s="59">
        <v>1</v>
      </c>
      <c r="G12" s="59">
        <v>1</v>
      </c>
      <c r="H12" s="59">
        <v>1</v>
      </c>
      <c r="I12" s="59"/>
      <c r="J12" s="59">
        <v>1</v>
      </c>
      <c r="K12" s="59"/>
      <c r="L12" s="59">
        <v>1</v>
      </c>
      <c r="M12" s="59"/>
      <c r="N12" s="62">
        <v>1</v>
      </c>
      <c r="O12">
        <f t="shared" si="0"/>
        <v>8</v>
      </c>
    </row>
    <row r="13" spans="1:15">
      <c r="A13" s="42" t="s">
        <v>174</v>
      </c>
      <c r="B13" s="40" t="s">
        <v>13</v>
      </c>
      <c r="C13" s="40" t="s">
        <v>175</v>
      </c>
      <c r="D13" s="60"/>
      <c r="E13" s="60"/>
      <c r="F13" s="60">
        <v>1</v>
      </c>
      <c r="G13" s="60">
        <v>1</v>
      </c>
      <c r="H13" s="60">
        <v>1</v>
      </c>
      <c r="I13" s="60">
        <v>1</v>
      </c>
      <c r="J13" s="60">
        <v>1</v>
      </c>
      <c r="K13" s="60">
        <v>1</v>
      </c>
      <c r="L13" s="60"/>
      <c r="M13" s="60">
        <v>1</v>
      </c>
      <c r="N13" s="60">
        <v>1</v>
      </c>
      <c r="O13">
        <f t="shared" si="0"/>
        <v>8</v>
      </c>
    </row>
    <row r="14" spans="1:15">
      <c r="A14" s="43" t="s">
        <v>96</v>
      </c>
      <c r="B14" s="41" t="s">
        <v>97</v>
      </c>
      <c r="C14" s="41" t="s">
        <v>98</v>
      </c>
      <c r="D14" s="59">
        <v>1</v>
      </c>
      <c r="E14" s="59">
        <v>1</v>
      </c>
      <c r="F14" s="59">
        <v>1</v>
      </c>
      <c r="G14" s="59">
        <v>1</v>
      </c>
      <c r="H14" s="59">
        <v>1</v>
      </c>
      <c r="I14" s="59">
        <v>1</v>
      </c>
      <c r="J14" s="59"/>
      <c r="K14" s="59"/>
      <c r="L14" s="59">
        <v>1</v>
      </c>
      <c r="M14" s="62">
        <v>1</v>
      </c>
      <c r="N14" s="59"/>
      <c r="O14">
        <f t="shared" si="0"/>
        <v>8</v>
      </c>
    </row>
    <row r="15" spans="1:15">
      <c r="A15" s="42" t="s">
        <v>68</v>
      </c>
      <c r="B15" s="40" t="s">
        <v>69</v>
      </c>
      <c r="C15" s="40" t="s">
        <v>70</v>
      </c>
      <c r="D15" s="60"/>
      <c r="E15" s="60">
        <v>1</v>
      </c>
      <c r="F15" s="60"/>
      <c r="G15" s="60">
        <v>1</v>
      </c>
      <c r="H15" s="60">
        <v>1</v>
      </c>
      <c r="I15" s="60">
        <v>1</v>
      </c>
      <c r="J15" s="60">
        <v>1</v>
      </c>
      <c r="K15" s="60"/>
      <c r="L15" s="60">
        <v>1</v>
      </c>
      <c r="M15" s="61">
        <v>1</v>
      </c>
      <c r="N15" s="60">
        <v>1</v>
      </c>
      <c r="O15">
        <f t="shared" si="0"/>
        <v>8</v>
      </c>
    </row>
    <row r="16" spans="1:15">
      <c r="A16" s="43" t="s">
        <v>120</v>
      </c>
      <c r="B16" s="41" t="s">
        <v>63</v>
      </c>
      <c r="C16" s="41" t="s">
        <v>121</v>
      </c>
      <c r="D16" s="59">
        <v>1</v>
      </c>
      <c r="E16" s="59">
        <v>1</v>
      </c>
      <c r="F16" s="59">
        <v>1</v>
      </c>
      <c r="G16" s="59">
        <v>1</v>
      </c>
      <c r="H16" s="59">
        <v>1</v>
      </c>
      <c r="I16" s="59">
        <v>1</v>
      </c>
      <c r="J16" s="59">
        <v>1</v>
      </c>
      <c r="K16" s="59"/>
      <c r="L16" s="59">
        <v>1</v>
      </c>
      <c r="M16" s="59">
        <v>1</v>
      </c>
      <c r="N16" s="59">
        <v>1</v>
      </c>
      <c r="O16">
        <f t="shared" si="0"/>
        <v>10</v>
      </c>
    </row>
    <row r="17" spans="1:15">
      <c r="A17" s="42" t="s">
        <v>155</v>
      </c>
      <c r="B17" s="40" t="s">
        <v>81</v>
      </c>
      <c r="C17" s="40" t="s">
        <v>156</v>
      </c>
      <c r="D17" s="60"/>
      <c r="E17" s="60">
        <v>1</v>
      </c>
      <c r="F17" s="61">
        <v>1</v>
      </c>
      <c r="G17" s="60">
        <v>1</v>
      </c>
      <c r="H17" s="60">
        <v>1</v>
      </c>
      <c r="I17" s="60"/>
      <c r="J17" s="60">
        <v>1</v>
      </c>
      <c r="K17" s="60">
        <v>1</v>
      </c>
      <c r="L17" s="60">
        <v>1</v>
      </c>
      <c r="M17" s="60">
        <v>1</v>
      </c>
      <c r="N17" s="61">
        <v>1</v>
      </c>
      <c r="O17">
        <f t="shared" si="0"/>
        <v>9</v>
      </c>
    </row>
    <row r="18" spans="1:15">
      <c r="A18" s="43" t="s">
        <v>141</v>
      </c>
      <c r="B18" s="41" t="s">
        <v>142</v>
      </c>
      <c r="C18" s="41" t="s">
        <v>143</v>
      </c>
      <c r="D18" s="59">
        <v>1</v>
      </c>
      <c r="E18" s="59"/>
      <c r="F18" s="59">
        <v>1</v>
      </c>
      <c r="G18" s="59">
        <v>1</v>
      </c>
      <c r="H18" s="59">
        <v>1</v>
      </c>
      <c r="I18" s="59">
        <v>1</v>
      </c>
      <c r="J18" s="59"/>
      <c r="K18" s="59">
        <v>1</v>
      </c>
      <c r="L18" s="62">
        <v>1</v>
      </c>
      <c r="M18" s="59">
        <v>1</v>
      </c>
      <c r="N18" s="59">
        <v>1</v>
      </c>
      <c r="O18">
        <f t="shared" si="0"/>
        <v>9</v>
      </c>
    </row>
    <row r="19" spans="1:15">
      <c r="A19" s="42" t="s">
        <v>170</v>
      </c>
      <c r="B19" s="40" t="s">
        <v>166</v>
      </c>
      <c r="C19" s="40" t="s">
        <v>167</v>
      </c>
      <c r="D19" s="60">
        <v>1</v>
      </c>
      <c r="E19" s="60"/>
      <c r="F19" s="60">
        <v>1</v>
      </c>
      <c r="G19" s="60">
        <v>1</v>
      </c>
      <c r="H19" s="60"/>
      <c r="I19" s="60"/>
      <c r="J19" s="60">
        <v>1</v>
      </c>
      <c r="K19" s="60">
        <v>1</v>
      </c>
      <c r="L19" s="60">
        <v>1</v>
      </c>
      <c r="M19" s="60">
        <v>1</v>
      </c>
      <c r="N19" s="61">
        <v>1</v>
      </c>
      <c r="O19">
        <f t="shared" si="0"/>
        <v>8</v>
      </c>
    </row>
    <row r="20" spans="1:15">
      <c r="A20" s="43" t="s">
        <v>130</v>
      </c>
      <c r="B20" s="41" t="s">
        <v>131</v>
      </c>
      <c r="C20" s="41" t="s">
        <v>207</v>
      </c>
      <c r="D20" s="59">
        <v>1</v>
      </c>
      <c r="E20" s="59">
        <v>1</v>
      </c>
      <c r="F20" s="59">
        <v>1</v>
      </c>
      <c r="G20" s="59">
        <v>1</v>
      </c>
      <c r="H20" s="59"/>
      <c r="I20" s="59">
        <v>1</v>
      </c>
      <c r="J20" s="59">
        <v>1</v>
      </c>
      <c r="K20" s="59">
        <v>1</v>
      </c>
      <c r="L20" s="59">
        <v>1</v>
      </c>
      <c r="M20" s="59">
        <v>1</v>
      </c>
      <c r="N20" s="59"/>
      <c r="O20">
        <f t="shared" si="0"/>
        <v>9</v>
      </c>
    </row>
    <row r="21" spans="1:15">
      <c r="A21" s="42" t="s">
        <v>127</v>
      </c>
      <c r="B21" s="40" t="s">
        <v>128</v>
      </c>
      <c r="C21" s="40" t="s">
        <v>129</v>
      </c>
      <c r="D21" s="60">
        <v>1</v>
      </c>
      <c r="E21" s="60">
        <v>1</v>
      </c>
      <c r="F21" s="60">
        <v>1</v>
      </c>
      <c r="G21" s="60">
        <v>1</v>
      </c>
      <c r="H21" s="60"/>
      <c r="I21" s="60">
        <v>1</v>
      </c>
      <c r="J21" s="60"/>
      <c r="K21" s="60">
        <v>1</v>
      </c>
      <c r="L21" s="60">
        <v>1</v>
      </c>
      <c r="M21" s="60">
        <v>1</v>
      </c>
      <c r="N21" s="60">
        <v>1</v>
      </c>
      <c r="O21">
        <f t="shared" si="0"/>
        <v>9</v>
      </c>
    </row>
    <row r="22" spans="1:15">
      <c r="A22" s="43" t="s">
        <v>125</v>
      </c>
      <c r="B22" s="41" t="s">
        <v>26</v>
      </c>
      <c r="C22" s="41" t="s">
        <v>126</v>
      </c>
      <c r="D22" s="59">
        <v>1</v>
      </c>
      <c r="E22" s="59"/>
      <c r="F22" s="59">
        <v>1</v>
      </c>
      <c r="G22" s="59">
        <v>1</v>
      </c>
      <c r="H22" s="59">
        <v>1</v>
      </c>
      <c r="I22" s="59"/>
      <c r="J22" s="59"/>
      <c r="K22" s="59"/>
      <c r="L22" s="59">
        <v>1</v>
      </c>
      <c r="M22" s="59">
        <v>1</v>
      </c>
      <c r="N22" s="59">
        <v>1</v>
      </c>
      <c r="O22">
        <f t="shared" si="0"/>
        <v>7</v>
      </c>
    </row>
    <row r="23" spans="1:15">
      <c r="A23" s="42" t="s">
        <v>136</v>
      </c>
      <c r="B23" s="40" t="s">
        <v>13</v>
      </c>
      <c r="C23" s="40" t="s">
        <v>137</v>
      </c>
      <c r="D23" s="60">
        <v>1</v>
      </c>
      <c r="E23" s="60">
        <v>1</v>
      </c>
      <c r="F23" s="60">
        <v>1</v>
      </c>
      <c r="G23" s="60">
        <v>1</v>
      </c>
      <c r="H23" s="60">
        <v>1</v>
      </c>
      <c r="I23" s="60">
        <v>1</v>
      </c>
      <c r="J23" s="60">
        <v>1</v>
      </c>
      <c r="K23" s="60">
        <v>1</v>
      </c>
      <c r="L23" s="60">
        <v>1</v>
      </c>
      <c r="M23" s="60"/>
      <c r="N23" s="60">
        <v>1</v>
      </c>
      <c r="O23">
        <f t="shared" si="0"/>
        <v>10</v>
      </c>
    </row>
    <row r="24" spans="1:15">
      <c r="A24" s="43" t="s">
        <v>80</v>
      </c>
      <c r="B24" s="41" t="s">
        <v>81</v>
      </c>
      <c r="C24" s="41" t="s">
        <v>82</v>
      </c>
      <c r="D24" s="59">
        <v>1</v>
      </c>
      <c r="E24" s="59">
        <v>1</v>
      </c>
      <c r="F24" s="59">
        <v>1</v>
      </c>
      <c r="G24" s="59">
        <v>1</v>
      </c>
      <c r="H24" s="59">
        <v>1</v>
      </c>
      <c r="I24" s="59">
        <v>1</v>
      </c>
      <c r="J24" s="59"/>
      <c r="K24" s="59"/>
      <c r="L24" s="59">
        <v>1</v>
      </c>
      <c r="M24" s="59">
        <v>1</v>
      </c>
      <c r="N24" s="59">
        <v>1</v>
      </c>
      <c r="O24">
        <f t="shared" si="0"/>
        <v>9</v>
      </c>
    </row>
    <row r="25" spans="1:15">
      <c r="A25" s="42" t="s">
        <v>110</v>
      </c>
      <c r="B25" s="40" t="s">
        <v>92</v>
      </c>
      <c r="C25" s="40" t="s">
        <v>111</v>
      </c>
      <c r="D25" s="60"/>
      <c r="E25" s="60">
        <v>1</v>
      </c>
      <c r="F25" s="60">
        <v>1</v>
      </c>
      <c r="G25" s="60"/>
      <c r="H25" s="60">
        <v>1</v>
      </c>
      <c r="I25" s="60">
        <v>1</v>
      </c>
      <c r="J25" s="60">
        <v>1</v>
      </c>
      <c r="K25" s="60"/>
      <c r="L25" s="60">
        <v>1</v>
      </c>
      <c r="M25" s="60">
        <v>1</v>
      </c>
      <c r="N25" s="60">
        <v>1</v>
      </c>
      <c r="O25">
        <f t="shared" si="0"/>
        <v>8</v>
      </c>
    </row>
    <row r="26" spans="1:15">
      <c r="A26" s="43" t="s">
        <v>15</v>
      </c>
      <c r="B26" s="41" t="s">
        <v>16</v>
      </c>
      <c r="C26" s="41" t="s">
        <v>17</v>
      </c>
      <c r="D26" s="59">
        <v>1</v>
      </c>
      <c r="E26" s="59">
        <v>1</v>
      </c>
      <c r="F26" s="59">
        <v>1</v>
      </c>
      <c r="G26" s="59">
        <v>1</v>
      </c>
      <c r="H26" s="59">
        <v>1</v>
      </c>
      <c r="I26" s="59">
        <v>1</v>
      </c>
      <c r="J26" s="59"/>
      <c r="K26" s="59">
        <v>1</v>
      </c>
      <c r="L26" s="59">
        <v>1</v>
      </c>
      <c r="M26" s="59"/>
      <c r="N26" s="59"/>
      <c r="O26">
        <f t="shared" si="0"/>
        <v>8</v>
      </c>
    </row>
    <row r="27" spans="1:15">
      <c r="A27" s="42" t="s">
        <v>20</v>
      </c>
      <c r="B27" s="40" t="s">
        <v>21</v>
      </c>
      <c r="C27" s="40" t="s">
        <v>22</v>
      </c>
      <c r="D27" s="60">
        <v>1</v>
      </c>
      <c r="E27" s="60">
        <v>1</v>
      </c>
      <c r="F27" s="60">
        <v>1</v>
      </c>
      <c r="G27" s="60">
        <v>1</v>
      </c>
      <c r="H27" s="60">
        <v>1</v>
      </c>
      <c r="I27" s="60">
        <v>1</v>
      </c>
      <c r="J27" s="60"/>
      <c r="K27" s="60">
        <v>1</v>
      </c>
      <c r="L27" s="60">
        <v>1</v>
      </c>
      <c r="M27" s="60"/>
      <c r="N27" s="60">
        <v>1</v>
      </c>
      <c r="O27">
        <f t="shared" si="0"/>
        <v>9</v>
      </c>
    </row>
    <row r="28" spans="1:15">
      <c r="A28" s="43" t="s">
        <v>57</v>
      </c>
      <c r="B28" s="41" t="s">
        <v>58</v>
      </c>
      <c r="C28" s="41" t="s">
        <v>59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/>
      <c r="K28" s="59"/>
      <c r="L28" s="59">
        <v>1</v>
      </c>
      <c r="M28" s="59">
        <v>1</v>
      </c>
      <c r="N28" s="59">
        <v>1</v>
      </c>
      <c r="O28">
        <f t="shared" si="0"/>
        <v>9</v>
      </c>
    </row>
    <row r="29" spans="1:15">
      <c r="A29" s="42" t="s">
        <v>6</v>
      </c>
      <c r="B29" s="40" t="s">
        <v>7</v>
      </c>
      <c r="C29" s="40" t="s">
        <v>8</v>
      </c>
      <c r="D29" s="60"/>
      <c r="E29" s="60"/>
      <c r="F29" s="60">
        <v>1</v>
      </c>
      <c r="G29" s="60">
        <v>1</v>
      </c>
      <c r="H29" s="60">
        <v>1</v>
      </c>
      <c r="I29" s="60">
        <v>1</v>
      </c>
      <c r="J29" s="60">
        <v>1</v>
      </c>
      <c r="K29" s="60">
        <v>1</v>
      </c>
      <c r="L29" s="60">
        <v>1</v>
      </c>
      <c r="M29" s="60">
        <v>1</v>
      </c>
      <c r="N29" s="60">
        <v>1</v>
      </c>
      <c r="O29">
        <f t="shared" si="0"/>
        <v>9</v>
      </c>
    </row>
    <row r="30" spans="1:15">
      <c r="A30" s="43" t="s">
        <v>28</v>
      </c>
      <c r="B30" s="41" t="s">
        <v>10</v>
      </c>
      <c r="C30" s="41" t="s">
        <v>29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/>
      <c r="N30" s="62">
        <v>1</v>
      </c>
      <c r="O30">
        <f t="shared" si="0"/>
        <v>10</v>
      </c>
    </row>
    <row r="31" spans="1:15">
      <c r="A31" s="42" t="s">
        <v>33</v>
      </c>
      <c r="B31" s="40" t="s">
        <v>34</v>
      </c>
      <c r="C31" s="40" t="s">
        <v>35</v>
      </c>
      <c r="D31" s="60">
        <v>1</v>
      </c>
      <c r="E31" s="60">
        <v>1</v>
      </c>
      <c r="F31" s="60">
        <v>1</v>
      </c>
      <c r="G31" s="60">
        <v>1</v>
      </c>
      <c r="H31" s="60">
        <v>1</v>
      </c>
      <c r="I31" s="60"/>
      <c r="J31" s="60">
        <v>1</v>
      </c>
      <c r="K31" s="60"/>
      <c r="L31" s="60">
        <v>1</v>
      </c>
      <c r="M31" s="60"/>
      <c r="N31" s="60">
        <v>1</v>
      </c>
      <c r="O31">
        <f t="shared" si="0"/>
        <v>8</v>
      </c>
    </row>
    <row r="32" spans="1:15">
      <c r="A32" s="43" t="s">
        <v>9</v>
      </c>
      <c r="B32" s="41" t="s">
        <v>10</v>
      </c>
      <c r="C32" s="41" t="s">
        <v>11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>
        <f t="shared" si="0"/>
        <v>11</v>
      </c>
    </row>
    <row r="33" spans="1:15">
      <c r="A33" s="42" t="s">
        <v>36</v>
      </c>
      <c r="B33" s="40" t="s">
        <v>37</v>
      </c>
      <c r="C33" s="40" t="s">
        <v>38</v>
      </c>
      <c r="D33" s="60">
        <v>1</v>
      </c>
      <c r="E33" s="60">
        <v>1</v>
      </c>
      <c r="F33" s="60">
        <v>1</v>
      </c>
      <c r="G33" s="60">
        <v>1</v>
      </c>
      <c r="H33" s="60">
        <v>1</v>
      </c>
      <c r="I33" s="60">
        <v>1</v>
      </c>
      <c r="J33" s="60"/>
      <c r="K33" s="60">
        <v>1</v>
      </c>
      <c r="L33" s="60">
        <v>1</v>
      </c>
      <c r="M33" s="60"/>
      <c r="N33" s="60">
        <v>1</v>
      </c>
      <c r="O33">
        <f t="shared" si="0"/>
        <v>9</v>
      </c>
    </row>
    <row r="34" spans="1:15">
      <c r="A34" s="43" t="s">
        <v>87</v>
      </c>
      <c r="B34" s="41" t="s">
        <v>81</v>
      </c>
      <c r="C34" s="41" t="s">
        <v>88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/>
      <c r="L34" s="59">
        <v>1</v>
      </c>
      <c r="M34" s="59"/>
      <c r="N34" s="59"/>
      <c r="O34">
        <f t="shared" si="0"/>
        <v>8</v>
      </c>
    </row>
    <row r="35" spans="1:15">
      <c r="A35" s="42" t="s">
        <v>51</v>
      </c>
      <c r="B35" s="40" t="s">
        <v>52</v>
      </c>
      <c r="C35" s="40" t="s">
        <v>53</v>
      </c>
      <c r="D35" s="60">
        <v>1</v>
      </c>
      <c r="E35" s="60">
        <v>1</v>
      </c>
      <c r="F35" s="60">
        <v>1</v>
      </c>
      <c r="G35" s="60"/>
      <c r="H35" s="60">
        <v>1</v>
      </c>
      <c r="I35" s="60"/>
      <c r="J35" s="60"/>
      <c r="K35" s="60">
        <v>1</v>
      </c>
      <c r="L35" s="60">
        <v>1</v>
      </c>
      <c r="M35" s="60"/>
      <c r="N35" s="60"/>
      <c r="O35">
        <f t="shared" si="0"/>
        <v>6</v>
      </c>
    </row>
    <row r="36" spans="1:15">
      <c r="A36" s="43" t="s">
        <v>77</v>
      </c>
      <c r="B36" s="41" t="s">
        <v>78</v>
      </c>
      <c r="C36" s="41" t="s">
        <v>79</v>
      </c>
      <c r="D36" s="59">
        <v>1</v>
      </c>
      <c r="E36" s="59">
        <v>1</v>
      </c>
      <c r="F36" s="59"/>
      <c r="G36" s="59">
        <v>1</v>
      </c>
      <c r="H36" s="59">
        <v>1</v>
      </c>
      <c r="I36" s="59">
        <v>1</v>
      </c>
      <c r="J36" s="59">
        <v>1</v>
      </c>
      <c r="K36" s="59">
        <v>1</v>
      </c>
      <c r="L36" s="59">
        <v>1</v>
      </c>
      <c r="M36" s="62">
        <v>1</v>
      </c>
      <c r="N36" s="59">
        <v>1</v>
      </c>
      <c r="O36">
        <f t="shared" si="0"/>
        <v>10</v>
      </c>
    </row>
    <row r="37" spans="1:15">
      <c r="A37" s="42" t="s">
        <v>116</v>
      </c>
      <c r="B37" s="40" t="s">
        <v>117</v>
      </c>
      <c r="C37" s="40" t="s">
        <v>178</v>
      </c>
      <c r="D37" s="60">
        <v>1</v>
      </c>
      <c r="E37" s="60"/>
      <c r="F37" s="60">
        <v>1</v>
      </c>
      <c r="G37" s="60">
        <v>1</v>
      </c>
      <c r="H37" s="60">
        <v>1</v>
      </c>
      <c r="I37" s="60">
        <v>1</v>
      </c>
      <c r="J37" s="60">
        <v>1</v>
      </c>
      <c r="K37" s="60">
        <v>1</v>
      </c>
      <c r="L37" s="60"/>
      <c r="M37" s="60">
        <v>1</v>
      </c>
      <c r="N37" s="60">
        <v>1</v>
      </c>
      <c r="O37">
        <f t="shared" si="0"/>
        <v>9</v>
      </c>
    </row>
    <row r="38" spans="1:15">
      <c r="A38" s="43" t="s">
        <v>151</v>
      </c>
      <c r="B38" s="41" t="s">
        <v>152</v>
      </c>
      <c r="C38" s="41" t="s">
        <v>153</v>
      </c>
      <c r="D38" s="59">
        <v>1</v>
      </c>
      <c r="E38" s="59"/>
      <c r="F38" s="59">
        <v>1</v>
      </c>
      <c r="G38" s="59">
        <v>1</v>
      </c>
      <c r="H38" s="59">
        <v>1</v>
      </c>
      <c r="I38" s="59">
        <v>1</v>
      </c>
      <c r="J38" s="59">
        <v>1</v>
      </c>
      <c r="K38" s="59"/>
      <c r="L38" s="59">
        <v>1</v>
      </c>
      <c r="M38" s="62">
        <v>1</v>
      </c>
      <c r="N38" s="59">
        <v>1</v>
      </c>
      <c r="O38">
        <f t="shared" si="0"/>
        <v>9</v>
      </c>
    </row>
    <row r="39" spans="1:15">
      <c r="A39" s="42" t="s">
        <v>157</v>
      </c>
      <c r="B39" s="40" t="s">
        <v>158</v>
      </c>
      <c r="C39" s="40" t="s">
        <v>159</v>
      </c>
      <c r="D39" s="60">
        <v>1</v>
      </c>
      <c r="E39" s="60"/>
      <c r="F39" s="60">
        <v>1</v>
      </c>
      <c r="G39" s="60">
        <v>1</v>
      </c>
      <c r="H39" s="60">
        <v>1</v>
      </c>
      <c r="I39" s="60">
        <v>1</v>
      </c>
      <c r="J39" s="60">
        <v>1</v>
      </c>
      <c r="K39" s="60"/>
      <c r="L39" s="60">
        <v>1</v>
      </c>
      <c r="M39" s="60"/>
      <c r="N39" s="60">
        <v>1</v>
      </c>
      <c r="O39">
        <f t="shared" si="0"/>
        <v>8</v>
      </c>
    </row>
    <row r="40" spans="1:15">
      <c r="A40" s="43" t="s">
        <v>105</v>
      </c>
      <c r="B40" s="41" t="s">
        <v>106</v>
      </c>
      <c r="C40" s="41" t="s">
        <v>107</v>
      </c>
      <c r="D40" s="59">
        <v>1</v>
      </c>
      <c r="E40" s="59"/>
      <c r="F40" s="59">
        <v>1</v>
      </c>
      <c r="G40" s="59"/>
      <c r="H40" s="59">
        <v>1</v>
      </c>
      <c r="I40" s="59">
        <v>1</v>
      </c>
      <c r="J40" s="59">
        <v>1</v>
      </c>
      <c r="K40" s="59">
        <v>1</v>
      </c>
      <c r="L40" s="59"/>
      <c r="M40" s="59">
        <v>1</v>
      </c>
      <c r="N40" s="59">
        <v>1</v>
      </c>
      <c r="O40">
        <f t="shared" si="0"/>
        <v>8</v>
      </c>
    </row>
    <row r="41" spans="1:15">
      <c r="A41" s="42" t="s">
        <v>163</v>
      </c>
      <c r="B41" s="40" t="s">
        <v>164</v>
      </c>
      <c r="C41" s="40" t="s">
        <v>165</v>
      </c>
      <c r="D41" s="60">
        <v>1</v>
      </c>
      <c r="E41" s="60">
        <v>1</v>
      </c>
      <c r="F41" s="60">
        <v>1</v>
      </c>
      <c r="G41" s="60">
        <v>1</v>
      </c>
      <c r="H41" s="60">
        <v>1</v>
      </c>
      <c r="I41" s="60">
        <v>1</v>
      </c>
      <c r="J41" s="60">
        <v>1</v>
      </c>
      <c r="K41" s="60">
        <v>1</v>
      </c>
      <c r="L41" s="60">
        <v>1</v>
      </c>
      <c r="M41" s="61">
        <v>1</v>
      </c>
      <c r="N41" s="60"/>
      <c r="O41">
        <f t="shared" si="0"/>
        <v>10</v>
      </c>
    </row>
    <row r="42" spans="1:15">
      <c r="A42" s="43" t="s">
        <v>148</v>
      </c>
      <c r="B42" s="41" t="s">
        <v>149</v>
      </c>
      <c r="C42" s="41" t="s">
        <v>150</v>
      </c>
      <c r="D42" s="59">
        <v>1</v>
      </c>
      <c r="E42" s="59">
        <v>1</v>
      </c>
      <c r="F42" s="59">
        <v>1</v>
      </c>
      <c r="G42" s="59">
        <v>1</v>
      </c>
      <c r="H42" s="59">
        <v>1</v>
      </c>
      <c r="I42" s="59">
        <v>1</v>
      </c>
      <c r="J42" s="59">
        <v>1</v>
      </c>
      <c r="K42" s="62">
        <v>1</v>
      </c>
      <c r="L42" s="59">
        <v>1</v>
      </c>
      <c r="M42" s="62">
        <v>1</v>
      </c>
      <c r="N42" s="62"/>
      <c r="O42">
        <f t="shared" si="0"/>
        <v>10</v>
      </c>
    </row>
    <row r="43" spans="1:15">
      <c r="A43" s="42" t="s">
        <v>122</v>
      </c>
      <c r="B43" s="40" t="s">
        <v>123</v>
      </c>
      <c r="C43" s="40" t="s">
        <v>124</v>
      </c>
      <c r="D43" s="60">
        <v>1</v>
      </c>
      <c r="E43" s="60">
        <v>1</v>
      </c>
      <c r="F43" s="60"/>
      <c r="G43" s="60">
        <v>1</v>
      </c>
      <c r="H43" s="60"/>
      <c r="I43" s="60">
        <v>1</v>
      </c>
      <c r="J43" s="60">
        <v>1</v>
      </c>
      <c r="K43" s="60"/>
      <c r="L43" s="60">
        <v>1</v>
      </c>
      <c r="M43" s="60">
        <v>1</v>
      </c>
      <c r="N43" s="61">
        <v>1</v>
      </c>
      <c r="O43">
        <f t="shared" si="0"/>
        <v>8</v>
      </c>
    </row>
    <row r="44" spans="1:15">
      <c r="A44" s="43" t="s">
        <v>161</v>
      </c>
      <c r="B44" s="41" t="s">
        <v>92</v>
      </c>
      <c r="C44" s="41" t="s">
        <v>162</v>
      </c>
      <c r="D44" s="59">
        <v>1</v>
      </c>
      <c r="E44" s="59">
        <v>1</v>
      </c>
      <c r="F44" s="59">
        <v>1</v>
      </c>
      <c r="G44" s="59">
        <v>1</v>
      </c>
      <c r="H44" s="59">
        <v>1</v>
      </c>
      <c r="I44" s="59">
        <v>1</v>
      </c>
      <c r="J44" s="59">
        <v>1</v>
      </c>
      <c r="K44" s="59">
        <v>1</v>
      </c>
      <c r="L44" s="59">
        <v>1</v>
      </c>
      <c r="M44" s="59">
        <v>1</v>
      </c>
      <c r="N44" s="59">
        <v>1</v>
      </c>
      <c r="O44">
        <f t="shared" si="0"/>
        <v>11</v>
      </c>
    </row>
    <row r="45" spans="1:15">
      <c r="A45" s="42" t="s">
        <v>74</v>
      </c>
      <c r="B45" s="40" t="s">
        <v>75</v>
      </c>
      <c r="C45" s="40" t="s">
        <v>76</v>
      </c>
      <c r="D45" s="60">
        <v>1</v>
      </c>
      <c r="E45" s="60"/>
      <c r="F45" s="60">
        <v>1</v>
      </c>
      <c r="G45" s="60">
        <v>1</v>
      </c>
      <c r="H45" s="60"/>
      <c r="I45" s="60">
        <v>1</v>
      </c>
      <c r="J45" s="60">
        <v>1</v>
      </c>
      <c r="K45" s="60"/>
      <c r="L45" s="60">
        <v>1</v>
      </c>
      <c r="M45" s="60">
        <v>1</v>
      </c>
      <c r="N45" s="61">
        <v>1</v>
      </c>
      <c r="O45">
        <f t="shared" si="0"/>
        <v>8</v>
      </c>
    </row>
    <row r="46" spans="1:15">
      <c r="A46" s="43" t="s">
        <v>71</v>
      </c>
      <c r="B46" s="41" t="s">
        <v>72</v>
      </c>
      <c r="C46" s="41" t="s">
        <v>73</v>
      </c>
      <c r="D46" s="59">
        <v>1</v>
      </c>
      <c r="E46" s="59">
        <v>1</v>
      </c>
      <c r="F46" s="59">
        <v>1</v>
      </c>
      <c r="G46" s="59"/>
      <c r="H46" s="59">
        <v>1</v>
      </c>
      <c r="I46" s="59">
        <v>1</v>
      </c>
      <c r="J46" s="59">
        <v>1</v>
      </c>
      <c r="K46" s="59">
        <v>1</v>
      </c>
      <c r="L46" s="59">
        <v>1</v>
      </c>
      <c r="M46" s="62">
        <v>1</v>
      </c>
      <c r="N46" s="59"/>
      <c r="O46">
        <f t="shared" si="0"/>
        <v>9</v>
      </c>
    </row>
    <row r="47" spans="1:15">
      <c r="A47" s="42" t="s">
        <v>71</v>
      </c>
      <c r="B47" s="40" t="s">
        <v>146</v>
      </c>
      <c r="C47" s="40" t="s">
        <v>147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>
        <f t="shared" si="0"/>
        <v>0</v>
      </c>
    </row>
    <row r="48" spans="1:15">
      <c r="A48" s="43" t="s">
        <v>112</v>
      </c>
      <c r="B48" s="41" t="s">
        <v>113</v>
      </c>
      <c r="C48" s="41" t="s">
        <v>118</v>
      </c>
      <c r="D48" s="59">
        <v>1</v>
      </c>
      <c r="E48" s="59">
        <v>1</v>
      </c>
      <c r="F48" s="62"/>
      <c r="G48" s="59">
        <v>1</v>
      </c>
      <c r="H48" s="59">
        <v>1</v>
      </c>
      <c r="I48" s="59">
        <v>1</v>
      </c>
      <c r="J48" s="59">
        <v>1</v>
      </c>
      <c r="K48" s="59">
        <v>1</v>
      </c>
      <c r="L48" s="59">
        <v>1</v>
      </c>
      <c r="M48" s="62">
        <v>1</v>
      </c>
      <c r="N48" s="59">
        <v>1</v>
      </c>
      <c r="O48">
        <f t="shared" si="0"/>
        <v>10</v>
      </c>
    </row>
    <row r="49" spans="1:15">
      <c r="A49" s="42" t="s">
        <v>25</v>
      </c>
      <c r="B49" s="40" t="s">
        <v>26</v>
      </c>
      <c r="C49" s="40" t="s">
        <v>27</v>
      </c>
      <c r="D49" s="60">
        <v>1</v>
      </c>
      <c r="E49" s="60">
        <v>1</v>
      </c>
      <c r="F49" s="60"/>
      <c r="G49" s="60">
        <v>1</v>
      </c>
      <c r="H49" s="60">
        <v>1</v>
      </c>
      <c r="I49" s="60">
        <v>1</v>
      </c>
      <c r="J49" s="60"/>
      <c r="K49" s="60">
        <v>1</v>
      </c>
      <c r="L49" s="60">
        <v>1</v>
      </c>
      <c r="M49" s="61">
        <v>1</v>
      </c>
      <c r="N49" s="60">
        <v>1</v>
      </c>
      <c r="O49">
        <f t="shared" si="0"/>
        <v>9</v>
      </c>
    </row>
    <row r="50" spans="1:15">
      <c r="A50" s="43" t="s">
        <v>45</v>
      </c>
      <c r="B50" s="41" t="s">
        <v>46</v>
      </c>
      <c r="C50" s="41" t="s">
        <v>47</v>
      </c>
      <c r="D50" s="59">
        <v>1</v>
      </c>
      <c r="E50" s="59">
        <v>1</v>
      </c>
      <c r="F50" s="59">
        <v>1</v>
      </c>
      <c r="G50" s="59">
        <v>1</v>
      </c>
      <c r="H50" s="59">
        <v>1</v>
      </c>
      <c r="I50" s="59">
        <v>1</v>
      </c>
      <c r="J50" s="59">
        <v>1</v>
      </c>
      <c r="K50" s="59">
        <v>1</v>
      </c>
      <c r="L50" s="59">
        <v>1</v>
      </c>
      <c r="M50" s="59">
        <v>1</v>
      </c>
      <c r="N50" s="59">
        <v>1</v>
      </c>
      <c r="O50">
        <f t="shared" si="0"/>
        <v>11</v>
      </c>
    </row>
    <row r="51" spans="1:15">
      <c r="A51" s="42" t="s">
        <v>85</v>
      </c>
      <c r="B51" s="40" t="s">
        <v>16</v>
      </c>
      <c r="C51" s="40" t="s">
        <v>86</v>
      </c>
      <c r="D51" s="60">
        <v>1</v>
      </c>
      <c r="E51" s="60">
        <v>1</v>
      </c>
      <c r="F51" s="60">
        <v>1</v>
      </c>
      <c r="G51" s="60">
        <v>1</v>
      </c>
      <c r="H51" s="60">
        <v>1</v>
      </c>
      <c r="I51" s="60">
        <v>1</v>
      </c>
      <c r="J51" s="60">
        <v>1</v>
      </c>
      <c r="K51" s="60"/>
      <c r="L51" s="60">
        <v>1</v>
      </c>
      <c r="M51" s="61">
        <v>1</v>
      </c>
      <c r="N51" s="60">
        <v>1</v>
      </c>
      <c r="O51">
        <f t="shared" si="0"/>
        <v>10</v>
      </c>
    </row>
    <row r="52" spans="1:15">
      <c r="A52" s="43" t="s">
        <v>89</v>
      </c>
      <c r="B52" s="41" t="s">
        <v>90</v>
      </c>
      <c r="C52" s="41" t="s">
        <v>91</v>
      </c>
      <c r="D52" s="59">
        <v>1</v>
      </c>
      <c r="E52" s="59">
        <v>1</v>
      </c>
      <c r="F52" s="59">
        <v>1</v>
      </c>
      <c r="G52" s="59">
        <v>1</v>
      </c>
      <c r="H52" s="59">
        <v>1</v>
      </c>
      <c r="I52" s="59">
        <v>1</v>
      </c>
      <c r="J52" s="59">
        <v>1</v>
      </c>
      <c r="K52" s="59"/>
      <c r="L52" s="59">
        <v>1</v>
      </c>
      <c r="M52" s="59">
        <v>1</v>
      </c>
      <c r="N52" s="59"/>
      <c r="O52">
        <f t="shared" si="0"/>
        <v>9</v>
      </c>
    </row>
    <row r="53" spans="1:15">
      <c r="A53" s="42" t="s">
        <v>99</v>
      </c>
      <c r="B53" s="40" t="s">
        <v>100</v>
      </c>
      <c r="C53" s="40" t="s">
        <v>101</v>
      </c>
      <c r="D53" s="60">
        <v>1</v>
      </c>
      <c r="E53" s="60">
        <v>1</v>
      </c>
      <c r="F53" s="60">
        <v>1</v>
      </c>
      <c r="G53" s="60">
        <v>1</v>
      </c>
      <c r="H53" s="60"/>
      <c r="I53" s="60">
        <v>1</v>
      </c>
      <c r="J53" s="60">
        <v>1</v>
      </c>
      <c r="K53" s="60"/>
      <c r="L53" s="60">
        <v>1</v>
      </c>
      <c r="M53" s="60">
        <v>1</v>
      </c>
      <c r="N53" s="60">
        <v>1</v>
      </c>
      <c r="O53">
        <f t="shared" si="0"/>
        <v>9</v>
      </c>
    </row>
    <row r="54" spans="1:15">
      <c r="A54" s="43" t="s">
        <v>138</v>
      </c>
      <c r="B54" s="41" t="s">
        <v>139</v>
      </c>
      <c r="C54" s="41" t="s">
        <v>201</v>
      </c>
      <c r="D54" s="59">
        <v>1</v>
      </c>
      <c r="E54" s="59"/>
      <c r="F54" s="59">
        <v>1</v>
      </c>
      <c r="G54" s="59"/>
      <c r="H54" s="59">
        <v>1</v>
      </c>
      <c r="I54" s="59">
        <v>1</v>
      </c>
      <c r="J54" s="59">
        <v>1</v>
      </c>
      <c r="K54" s="59">
        <v>1</v>
      </c>
      <c r="L54" s="59">
        <v>1</v>
      </c>
      <c r="M54" s="59"/>
      <c r="N54" s="59">
        <v>1</v>
      </c>
      <c r="O54">
        <f t="shared" si="0"/>
        <v>8</v>
      </c>
    </row>
    <row r="55" spans="1:15">
      <c r="A55" s="42" t="s">
        <v>102</v>
      </c>
      <c r="B55" s="40" t="s">
        <v>103</v>
      </c>
      <c r="C55" s="40" t="s">
        <v>104</v>
      </c>
      <c r="D55" s="60">
        <v>1</v>
      </c>
      <c r="E55" s="60">
        <v>1</v>
      </c>
      <c r="F55" s="60">
        <v>1</v>
      </c>
      <c r="G55" s="60">
        <v>1</v>
      </c>
      <c r="H55" s="60">
        <v>1</v>
      </c>
      <c r="I55" s="60">
        <v>1</v>
      </c>
      <c r="J55" s="60">
        <v>1</v>
      </c>
      <c r="K55" s="60">
        <v>1</v>
      </c>
      <c r="L55" s="60">
        <v>1</v>
      </c>
      <c r="M55" s="60">
        <v>1</v>
      </c>
      <c r="N55" s="60">
        <v>1</v>
      </c>
      <c r="O55">
        <f t="shared" si="0"/>
        <v>11</v>
      </c>
    </row>
    <row r="56" spans="1:15">
      <c r="A56" s="43" t="s">
        <v>39</v>
      </c>
      <c r="B56" s="41" t="s">
        <v>40</v>
      </c>
      <c r="C56" s="41" t="s">
        <v>41</v>
      </c>
      <c r="D56" s="59"/>
      <c r="E56" s="59">
        <v>1</v>
      </c>
      <c r="F56" s="59">
        <v>1</v>
      </c>
      <c r="G56" s="59">
        <v>1</v>
      </c>
      <c r="H56" s="59">
        <v>1</v>
      </c>
      <c r="I56" s="59">
        <v>1</v>
      </c>
      <c r="J56" s="59">
        <v>1</v>
      </c>
      <c r="K56" s="59">
        <v>1</v>
      </c>
      <c r="L56" s="59">
        <v>1</v>
      </c>
      <c r="M56" s="59"/>
      <c r="N56" s="59"/>
      <c r="O56">
        <f t="shared" si="0"/>
        <v>8</v>
      </c>
    </row>
    <row r="57" spans="1:15">
      <c r="A57" s="42" t="s">
        <v>39</v>
      </c>
      <c r="B57" s="40" t="s">
        <v>92</v>
      </c>
      <c r="C57" s="40" t="s">
        <v>93</v>
      </c>
      <c r="D57" s="60">
        <v>1</v>
      </c>
      <c r="E57" s="60">
        <v>1</v>
      </c>
      <c r="F57" s="60">
        <v>1</v>
      </c>
      <c r="G57" s="60">
        <v>1</v>
      </c>
      <c r="H57" s="60">
        <v>1</v>
      </c>
      <c r="I57" s="60">
        <v>1</v>
      </c>
      <c r="J57" s="60">
        <v>1</v>
      </c>
      <c r="K57" s="60"/>
      <c r="L57" s="60">
        <v>1</v>
      </c>
      <c r="M57" s="60"/>
      <c r="N57" s="60">
        <v>1</v>
      </c>
      <c r="O57">
        <f t="shared" si="0"/>
        <v>9</v>
      </c>
    </row>
    <row r="58" spans="1:15">
      <c r="A58" s="43" t="s">
        <v>54</v>
      </c>
      <c r="B58" s="41" t="s">
        <v>55</v>
      </c>
      <c r="C58" s="41" t="s">
        <v>56</v>
      </c>
      <c r="D58" s="59">
        <v>1</v>
      </c>
      <c r="E58" s="59">
        <v>1</v>
      </c>
      <c r="F58" s="59">
        <v>1</v>
      </c>
      <c r="G58" s="59">
        <v>1</v>
      </c>
      <c r="H58" s="59">
        <v>1</v>
      </c>
      <c r="I58" s="59">
        <v>1</v>
      </c>
      <c r="J58" s="59">
        <v>1</v>
      </c>
      <c r="K58" s="59">
        <v>1</v>
      </c>
      <c r="L58" s="59">
        <v>1</v>
      </c>
      <c r="M58" s="59">
        <v>1</v>
      </c>
      <c r="N58" s="59"/>
      <c r="O58">
        <f t="shared" si="0"/>
        <v>10</v>
      </c>
    </row>
    <row r="59" spans="1:15">
      <c r="A59" s="42" t="s">
        <v>54</v>
      </c>
      <c r="B59" s="40" t="s">
        <v>172</v>
      </c>
      <c r="C59" s="40" t="s">
        <v>173</v>
      </c>
      <c r="D59" s="60">
        <v>1</v>
      </c>
      <c r="E59" s="60">
        <v>1</v>
      </c>
      <c r="F59" s="60"/>
      <c r="G59" s="60">
        <v>1</v>
      </c>
      <c r="H59" s="60"/>
      <c r="I59" s="60"/>
      <c r="J59" s="60"/>
      <c r="K59" s="60">
        <v>1</v>
      </c>
      <c r="L59" s="60"/>
      <c r="M59" s="60"/>
      <c r="N59" s="60"/>
      <c r="O59">
        <f t="shared" si="0"/>
        <v>4</v>
      </c>
    </row>
    <row r="60" spans="1:15">
      <c r="A60" s="43" t="s">
        <v>133</v>
      </c>
      <c r="B60" s="41" t="s">
        <v>134</v>
      </c>
      <c r="C60" s="41" t="s">
        <v>135</v>
      </c>
      <c r="D60" s="59">
        <v>1</v>
      </c>
      <c r="E60" s="59"/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/>
      <c r="L60" s="59">
        <v>1</v>
      </c>
      <c r="M60" s="62">
        <v>1</v>
      </c>
      <c r="N60" s="62">
        <v>1</v>
      </c>
      <c r="O60">
        <f t="shared" si="0"/>
        <v>9</v>
      </c>
    </row>
    <row r="61" spans="1:15">
      <c r="A61" s="42" t="s">
        <v>108</v>
      </c>
      <c r="B61" s="40" t="s">
        <v>26</v>
      </c>
      <c r="C61" s="40" t="s">
        <v>109</v>
      </c>
      <c r="D61" s="60"/>
      <c r="E61" s="60">
        <v>1</v>
      </c>
      <c r="F61" s="60">
        <v>1</v>
      </c>
      <c r="G61" s="60">
        <v>1</v>
      </c>
      <c r="H61" s="60">
        <v>1</v>
      </c>
      <c r="I61" s="60">
        <v>1</v>
      </c>
      <c r="J61" s="60"/>
      <c r="K61" s="60"/>
      <c r="L61" s="60">
        <v>1</v>
      </c>
      <c r="M61" s="60">
        <v>1</v>
      </c>
      <c r="N61" s="61">
        <v>1</v>
      </c>
      <c r="O61">
        <f t="shared" si="0"/>
        <v>8</v>
      </c>
    </row>
    <row r="62" spans="1:15">
      <c r="A62" s="43" t="s">
        <v>18</v>
      </c>
      <c r="B62" s="41" t="s">
        <v>13</v>
      </c>
      <c r="C62" s="41" t="s">
        <v>19</v>
      </c>
      <c r="D62" s="59">
        <v>1</v>
      </c>
      <c r="E62" s="59">
        <v>1</v>
      </c>
      <c r="F62" s="59">
        <v>1</v>
      </c>
      <c r="G62" s="59">
        <v>1</v>
      </c>
      <c r="H62" s="59">
        <v>1</v>
      </c>
      <c r="I62" s="59">
        <v>1</v>
      </c>
      <c r="J62" s="59"/>
      <c r="K62" s="59">
        <v>1</v>
      </c>
      <c r="L62" s="59">
        <v>1</v>
      </c>
      <c r="M62" s="62">
        <v>1</v>
      </c>
      <c r="N62" s="59">
        <v>1</v>
      </c>
      <c r="O62">
        <f t="shared" si="0"/>
        <v>10</v>
      </c>
    </row>
    <row r="63" spans="1:15">
      <c r="A63" s="42" t="s">
        <v>62</v>
      </c>
      <c r="B63" s="40" t="s">
        <v>63</v>
      </c>
      <c r="C63" s="40" t="s">
        <v>64</v>
      </c>
      <c r="D63" s="60">
        <v>1</v>
      </c>
      <c r="E63" s="60">
        <v>1</v>
      </c>
      <c r="F63" s="60">
        <v>1</v>
      </c>
      <c r="G63" s="60"/>
      <c r="H63" s="60">
        <v>1</v>
      </c>
      <c r="I63" s="60">
        <v>1</v>
      </c>
      <c r="J63" s="60">
        <v>1</v>
      </c>
      <c r="K63" s="60"/>
      <c r="L63" s="60">
        <v>1</v>
      </c>
      <c r="M63" s="60">
        <v>1</v>
      </c>
      <c r="N63" s="60">
        <v>1</v>
      </c>
      <c r="O63">
        <f t="shared" si="0"/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R54" sqref="R54"/>
    </sheetView>
  </sheetViews>
  <sheetFormatPr defaultRowHeight="12.75"/>
  <sheetData>
    <row r="1" spans="1:15" ht="13.5" thickBot="1">
      <c r="A1" s="23" t="s">
        <v>0</v>
      </c>
      <c r="B1" s="39" t="s">
        <v>1</v>
      </c>
      <c r="C1" s="39" t="s">
        <v>2</v>
      </c>
      <c r="D1" s="58" t="s">
        <v>168</v>
      </c>
      <c r="E1" s="58" t="s">
        <v>185</v>
      </c>
      <c r="F1" s="58" t="s">
        <v>179</v>
      </c>
      <c r="G1" s="58" t="s">
        <v>183</v>
      </c>
      <c r="H1" s="58" t="s">
        <v>187</v>
      </c>
      <c r="I1" s="58" t="s">
        <v>195</v>
      </c>
      <c r="J1" s="58" t="s">
        <v>197</v>
      </c>
      <c r="K1" s="58" t="s">
        <v>198</v>
      </c>
      <c r="L1" s="58" t="s">
        <v>204</v>
      </c>
      <c r="M1" s="58" t="s">
        <v>208</v>
      </c>
      <c r="N1" s="58" t="s">
        <v>214</v>
      </c>
      <c r="O1" s="95" t="s">
        <v>277</v>
      </c>
    </row>
    <row r="2" spans="1:15" ht="13.5" thickTop="1">
      <c r="A2" s="43" t="s">
        <v>12</v>
      </c>
      <c r="B2" s="41" t="s">
        <v>13</v>
      </c>
      <c r="C2" s="41" t="s">
        <v>14</v>
      </c>
      <c r="D2" s="59">
        <v>1</v>
      </c>
      <c r="E2" s="59">
        <v>1</v>
      </c>
      <c r="F2" s="59">
        <v>1</v>
      </c>
      <c r="G2" s="59">
        <v>1</v>
      </c>
      <c r="H2" s="69">
        <v>1</v>
      </c>
      <c r="I2" s="59">
        <v>1</v>
      </c>
      <c r="J2" s="59">
        <v>1</v>
      </c>
      <c r="K2" s="59"/>
      <c r="L2" s="59">
        <v>1</v>
      </c>
      <c r="M2" s="59">
        <v>1</v>
      </c>
      <c r="N2" s="59"/>
      <c r="O2" s="8">
        <f>D2+E2+F2+G2+H2+I2+J2+K2+L2+M2+N2</f>
        <v>9</v>
      </c>
    </row>
    <row r="3" spans="1:15">
      <c r="A3" s="42" t="s">
        <v>3</v>
      </c>
      <c r="B3" s="40" t="s">
        <v>4</v>
      </c>
      <c r="C3" s="40" t="s">
        <v>5</v>
      </c>
      <c r="D3" s="60">
        <v>1</v>
      </c>
      <c r="E3" s="60"/>
      <c r="F3" s="60">
        <v>1</v>
      </c>
      <c r="G3" s="60">
        <v>1</v>
      </c>
      <c r="H3" s="70">
        <v>1</v>
      </c>
      <c r="I3" s="60">
        <v>1</v>
      </c>
      <c r="J3" s="60">
        <v>1</v>
      </c>
      <c r="K3" s="60">
        <v>1</v>
      </c>
      <c r="L3" s="60">
        <v>1</v>
      </c>
      <c r="M3" s="60">
        <v>1</v>
      </c>
      <c r="N3" s="60">
        <v>1</v>
      </c>
      <c r="O3" s="8">
        <f t="shared" ref="O3:O63" si="0">D3+E3+F3+G3+H3+I3+J3+K3+L3+M3+N3</f>
        <v>10</v>
      </c>
    </row>
    <row r="4" spans="1:15">
      <c r="A4" s="43" t="s">
        <v>94</v>
      </c>
      <c r="B4" s="41" t="s">
        <v>13</v>
      </c>
      <c r="C4" s="41" t="s">
        <v>95</v>
      </c>
      <c r="D4" s="59">
        <v>1</v>
      </c>
      <c r="E4" s="59"/>
      <c r="F4" s="59">
        <v>1</v>
      </c>
      <c r="G4" s="59">
        <v>1</v>
      </c>
      <c r="H4" s="69">
        <v>1</v>
      </c>
      <c r="I4" s="59">
        <v>1</v>
      </c>
      <c r="J4" s="59">
        <v>1</v>
      </c>
      <c r="K4" s="59"/>
      <c r="L4" s="59">
        <v>1</v>
      </c>
      <c r="M4" s="59">
        <v>1</v>
      </c>
      <c r="N4" s="59"/>
      <c r="O4" s="8">
        <f t="shared" si="0"/>
        <v>8</v>
      </c>
    </row>
    <row r="5" spans="1:15">
      <c r="A5" s="42" t="s">
        <v>42</v>
      </c>
      <c r="B5" s="40" t="s">
        <v>43</v>
      </c>
      <c r="C5" s="40" t="s">
        <v>44</v>
      </c>
      <c r="D5" s="60">
        <v>1</v>
      </c>
      <c r="E5" s="60">
        <v>1</v>
      </c>
      <c r="F5" s="60">
        <v>1</v>
      </c>
      <c r="G5" s="60">
        <v>1</v>
      </c>
      <c r="H5" s="70">
        <v>1</v>
      </c>
      <c r="I5" s="60">
        <v>1</v>
      </c>
      <c r="J5" s="60">
        <v>1</v>
      </c>
      <c r="K5" s="60"/>
      <c r="L5" s="60">
        <v>1</v>
      </c>
      <c r="M5" s="60">
        <v>1</v>
      </c>
      <c r="N5" s="60"/>
      <c r="O5" s="8">
        <f t="shared" si="0"/>
        <v>9</v>
      </c>
    </row>
    <row r="6" spans="1:15">
      <c r="A6" s="43" t="s">
        <v>60</v>
      </c>
      <c r="B6" s="41" t="s">
        <v>13</v>
      </c>
      <c r="C6" s="41" t="s">
        <v>61</v>
      </c>
      <c r="D6" s="59">
        <v>1</v>
      </c>
      <c r="E6" s="59">
        <v>1</v>
      </c>
      <c r="F6" s="59">
        <v>1</v>
      </c>
      <c r="G6" s="59">
        <v>1</v>
      </c>
      <c r="H6" s="69">
        <v>1</v>
      </c>
      <c r="I6" s="59">
        <v>1</v>
      </c>
      <c r="J6" s="59">
        <v>1</v>
      </c>
      <c r="K6" s="59">
        <v>1</v>
      </c>
      <c r="L6" s="59">
        <v>1</v>
      </c>
      <c r="M6" s="59">
        <v>1</v>
      </c>
      <c r="N6" s="59">
        <v>1</v>
      </c>
      <c r="O6" s="8">
        <f t="shared" si="0"/>
        <v>11</v>
      </c>
    </row>
    <row r="7" spans="1:15">
      <c r="A7" s="42" t="s">
        <v>23</v>
      </c>
      <c r="B7" s="40" t="s">
        <v>13</v>
      </c>
      <c r="C7" s="40" t="s">
        <v>24</v>
      </c>
      <c r="D7" s="60"/>
      <c r="E7" s="60">
        <v>1</v>
      </c>
      <c r="F7" s="60"/>
      <c r="G7" s="60"/>
      <c r="H7" s="70"/>
      <c r="I7" s="60"/>
      <c r="J7" s="60"/>
      <c r="K7" s="60"/>
      <c r="L7" s="60"/>
      <c r="M7" s="60"/>
      <c r="N7" s="60"/>
      <c r="O7" s="8">
        <f t="shared" si="0"/>
        <v>1</v>
      </c>
    </row>
    <row r="8" spans="1:15">
      <c r="A8" s="43" t="s">
        <v>65</v>
      </c>
      <c r="B8" s="41" t="s">
        <v>66</v>
      </c>
      <c r="C8" s="41" t="s">
        <v>67</v>
      </c>
      <c r="D8" s="59">
        <v>1</v>
      </c>
      <c r="E8" s="59">
        <v>1</v>
      </c>
      <c r="F8" s="59">
        <v>1</v>
      </c>
      <c r="G8" s="59">
        <v>1</v>
      </c>
      <c r="H8" s="69">
        <v>1</v>
      </c>
      <c r="I8" s="59"/>
      <c r="J8" s="59">
        <v>1</v>
      </c>
      <c r="K8" s="59">
        <v>1</v>
      </c>
      <c r="L8" s="59">
        <v>1</v>
      </c>
      <c r="M8" s="59">
        <v>1</v>
      </c>
      <c r="N8" s="59"/>
      <c r="O8" s="8">
        <f t="shared" si="0"/>
        <v>9</v>
      </c>
    </row>
    <row r="9" spans="1:15">
      <c r="A9" s="42" t="s">
        <v>48</v>
      </c>
      <c r="B9" s="40" t="s">
        <v>49</v>
      </c>
      <c r="C9" s="40" t="s">
        <v>50</v>
      </c>
      <c r="D9" s="60">
        <v>1</v>
      </c>
      <c r="E9" s="60"/>
      <c r="F9" s="60">
        <v>1</v>
      </c>
      <c r="G9" s="60">
        <v>1</v>
      </c>
      <c r="H9" s="70">
        <v>1</v>
      </c>
      <c r="I9" s="60">
        <v>1</v>
      </c>
      <c r="J9" s="60">
        <v>1</v>
      </c>
      <c r="K9" s="60">
        <v>1</v>
      </c>
      <c r="L9" s="60">
        <v>1</v>
      </c>
      <c r="M9" s="60">
        <v>1</v>
      </c>
      <c r="N9" s="60">
        <v>1</v>
      </c>
      <c r="O9" s="8">
        <f t="shared" si="0"/>
        <v>10</v>
      </c>
    </row>
    <row r="10" spans="1:15">
      <c r="A10" s="43" t="s">
        <v>83</v>
      </c>
      <c r="B10" s="41" t="s">
        <v>52</v>
      </c>
      <c r="C10" s="41" t="s">
        <v>84</v>
      </c>
      <c r="D10" s="59">
        <v>1</v>
      </c>
      <c r="E10" s="59">
        <v>1</v>
      </c>
      <c r="F10" s="59">
        <v>1</v>
      </c>
      <c r="G10" s="59">
        <v>1</v>
      </c>
      <c r="H10" s="69">
        <v>1</v>
      </c>
      <c r="I10" s="59">
        <v>1</v>
      </c>
      <c r="J10" s="59">
        <v>1</v>
      </c>
      <c r="K10" s="59">
        <v>1</v>
      </c>
      <c r="L10" s="59">
        <v>1</v>
      </c>
      <c r="M10" s="59">
        <v>1</v>
      </c>
      <c r="N10" s="59"/>
      <c r="O10" s="8">
        <f t="shared" si="0"/>
        <v>10</v>
      </c>
    </row>
    <row r="11" spans="1:15">
      <c r="A11" s="42" t="s">
        <v>114</v>
      </c>
      <c r="B11" s="40" t="s">
        <v>115</v>
      </c>
      <c r="C11" s="40" t="s">
        <v>119</v>
      </c>
      <c r="D11" s="60">
        <v>1</v>
      </c>
      <c r="E11" s="60">
        <v>1</v>
      </c>
      <c r="F11" s="60">
        <v>1</v>
      </c>
      <c r="G11" s="60"/>
      <c r="H11" s="70">
        <v>1</v>
      </c>
      <c r="I11" s="60"/>
      <c r="J11" s="60"/>
      <c r="K11" s="60">
        <v>1</v>
      </c>
      <c r="L11" s="60">
        <v>1</v>
      </c>
      <c r="M11" s="61">
        <v>1</v>
      </c>
      <c r="N11" s="60">
        <v>1</v>
      </c>
      <c r="O11" s="8">
        <f t="shared" si="0"/>
        <v>8</v>
      </c>
    </row>
    <row r="12" spans="1:15">
      <c r="A12" s="43" t="s">
        <v>30</v>
      </c>
      <c r="B12" s="41" t="s">
        <v>31</v>
      </c>
      <c r="C12" s="41" t="s">
        <v>32</v>
      </c>
      <c r="D12" s="59"/>
      <c r="E12" s="59">
        <v>1</v>
      </c>
      <c r="F12" s="59">
        <v>1</v>
      </c>
      <c r="G12" s="59">
        <v>1</v>
      </c>
      <c r="H12" s="69">
        <v>1</v>
      </c>
      <c r="I12" s="59">
        <v>1</v>
      </c>
      <c r="J12" s="59">
        <v>1</v>
      </c>
      <c r="K12" s="59"/>
      <c r="L12" s="59">
        <v>1</v>
      </c>
      <c r="M12" s="59">
        <v>1</v>
      </c>
      <c r="N12" s="59">
        <v>1</v>
      </c>
      <c r="O12" s="8">
        <f t="shared" si="0"/>
        <v>9</v>
      </c>
    </row>
    <row r="13" spans="1:15">
      <c r="A13" s="42" t="s">
        <v>174</v>
      </c>
      <c r="B13" s="40" t="s">
        <v>13</v>
      </c>
      <c r="C13" s="40" t="s">
        <v>175</v>
      </c>
      <c r="D13" s="60"/>
      <c r="E13" s="60">
        <v>1</v>
      </c>
      <c r="F13" s="60">
        <v>1</v>
      </c>
      <c r="G13" s="60">
        <v>1</v>
      </c>
      <c r="H13" s="70">
        <v>1</v>
      </c>
      <c r="I13" s="60">
        <v>1</v>
      </c>
      <c r="J13" s="60"/>
      <c r="K13" s="60">
        <v>1</v>
      </c>
      <c r="L13" s="60">
        <v>1</v>
      </c>
      <c r="M13" s="60">
        <v>1</v>
      </c>
      <c r="N13" s="60">
        <v>1</v>
      </c>
      <c r="O13" s="8">
        <f t="shared" si="0"/>
        <v>9</v>
      </c>
    </row>
    <row r="14" spans="1:15">
      <c r="A14" s="43" t="s">
        <v>96</v>
      </c>
      <c r="B14" s="41" t="s">
        <v>97</v>
      </c>
      <c r="C14" s="41" t="s">
        <v>98</v>
      </c>
      <c r="D14" s="59">
        <v>1</v>
      </c>
      <c r="E14" s="59">
        <v>1</v>
      </c>
      <c r="F14" s="59">
        <v>1</v>
      </c>
      <c r="G14" s="59">
        <v>1</v>
      </c>
      <c r="H14" s="69">
        <v>1</v>
      </c>
      <c r="I14" s="59">
        <v>1</v>
      </c>
      <c r="J14" s="59">
        <v>1</v>
      </c>
      <c r="K14" s="59"/>
      <c r="L14" s="59"/>
      <c r="M14" s="59"/>
      <c r="N14" s="59"/>
      <c r="O14" s="8">
        <f t="shared" si="0"/>
        <v>7</v>
      </c>
    </row>
    <row r="15" spans="1:15">
      <c r="A15" s="42" t="s">
        <v>68</v>
      </c>
      <c r="B15" s="40" t="s">
        <v>69</v>
      </c>
      <c r="C15" s="40" t="s">
        <v>70</v>
      </c>
      <c r="D15" s="60">
        <v>1</v>
      </c>
      <c r="E15" s="60">
        <v>1</v>
      </c>
      <c r="F15" s="60">
        <v>1</v>
      </c>
      <c r="G15" s="60">
        <v>1</v>
      </c>
      <c r="H15" s="70">
        <v>1</v>
      </c>
      <c r="I15" s="60">
        <v>1</v>
      </c>
      <c r="J15" s="60">
        <v>1</v>
      </c>
      <c r="K15" s="60">
        <v>1</v>
      </c>
      <c r="L15" s="60"/>
      <c r="M15" s="60">
        <v>1</v>
      </c>
      <c r="N15" s="60">
        <v>1</v>
      </c>
      <c r="O15" s="8">
        <f t="shared" si="0"/>
        <v>10</v>
      </c>
    </row>
    <row r="16" spans="1:15">
      <c r="A16" s="43" t="s">
        <v>120</v>
      </c>
      <c r="B16" s="41" t="s">
        <v>63</v>
      </c>
      <c r="C16" s="41" t="s">
        <v>121</v>
      </c>
      <c r="D16" s="59">
        <v>1</v>
      </c>
      <c r="E16" s="59">
        <v>1</v>
      </c>
      <c r="F16" s="59">
        <v>1</v>
      </c>
      <c r="G16" s="59">
        <v>1</v>
      </c>
      <c r="H16" s="69">
        <v>1</v>
      </c>
      <c r="I16" s="59">
        <v>1</v>
      </c>
      <c r="J16" s="59">
        <v>1</v>
      </c>
      <c r="K16" s="59">
        <v>1</v>
      </c>
      <c r="L16" s="59">
        <v>1</v>
      </c>
      <c r="M16" s="62">
        <v>1</v>
      </c>
      <c r="N16" s="59">
        <v>1</v>
      </c>
      <c r="O16" s="8">
        <f t="shared" si="0"/>
        <v>11</v>
      </c>
    </row>
    <row r="17" spans="1:15">
      <c r="A17" s="42" t="s">
        <v>155</v>
      </c>
      <c r="B17" s="40" t="s">
        <v>81</v>
      </c>
      <c r="C17" s="40" t="s">
        <v>156</v>
      </c>
      <c r="D17" s="60">
        <v>1</v>
      </c>
      <c r="E17" s="60"/>
      <c r="F17" s="60">
        <v>1</v>
      </c>
      <c r="G17" s="60">
        <v>1</v>
      </c>
      <c r="H17" s="70">
        <v>1</v>
      </c>
      <c r="I17" s="61">
        <v>1</v>
      </c>
      <c r="J17" s="60">
        <v>1</v>
      </c>
      <c r="K17" s="60"/>
      <c r="L17" s="60">
        <v>1</v>
      </c>
      <c r="M17" s="61">
        <v>1</v>
      </c>
      <c r="N17" s="60">
        <v>1</v>
      </c>
      <c r="O17" s="8">
        <f t="shared" si="0"/>
        <v>9</v>
      </c>
    </row>
    <row r="18" spans="1:15">
      <c r="A18" s="43" t="s">
        <v>141</v>
      </c>
      <c r="B18" s="41" t="s">
        <v>142</v>
      </c>
      <c r="C18" s="41" t="s">
        <v>143</v>
      </c>
      <c r="D18" s="59">
        <v>1</v>
      </c>
      <c r="E18" s="59">
        <v>1</v>
      </c>
      <c r="F18" s="59">
        <v>1</v>
      </c>
      <c r="G18" s="59">
        <v>1</v>
      </c>
      <c r="H18" s="69"/>
      <c r="I18" s="59"/>
      <c r="J18" s="59">
        <v>1</v>
      </c>
      <c r="K18" s="59"/>
      <c r="L18" s="62">
        <v>1</v>
      </c>
      <c r="M18" s="59">
        <v>1</v>
      </c>
      <c r="N18" s="59">
        <v>1</v>
      </c>
      <c r="O18" s="8">
        <f t="shared" si="0"/>
        <v>8</v>
      </c>
    </row>
    <row r="19" spans="1:15">
      <c r="A19" s="42" t="s">
        <v>170</v>
      </c>
      <c r="B19" s="40" t="s">
        <v>166</v>
      </c>
      <c r="C19" s="40" t="s">
        <v>167</v>
      </c>
      <c r="D19" s="60">
        <v>1</v>
      </c>
      <c r="E19" s="60"/>
      <c r="F19" s="60">
        <v>1</v>
      </c>
      <c r="G19" s="60">
        <v>1</v>
      </c>
      <c r="H19" s="70">
        <v>1</v>
      </c>
      <c r="I19" s="60">
        <v>1</v>
      </c>
      <c r="J19" s="60"/>
      <c r="K19" s="60"/>
      <c r="L19" s="60">
        <v>1</v>
      </c>
      <c r="M19" s="60"/>
      <c r="N19" s="60">
        <v>1</v>
      </c>
      <c r="O19" s="8">
        <f t="shared" si="0"/>
        <v>7</v>
      </c>
    </row>
    <row r="20" spans="1:15">
      <c r="A20" s="43" t="s">
        <v>130</v>
      </c>
      <c r="B20" s="41" t="s">
        <v>131</v>
      </c>
      <c r="C20" s="41" t="s">
        <v>207</v>
      </c>
      <c r="D20" s="59"/>
      <c r="E20" s="59">
        <v>1</v>
      </c>
      <c r="F20" s="59">
        <v>1</v>
      </c>
      <c r="G20" s="59"/>
      <c r="H20" s="69">
        <v>1</v>
      </c>
      <c r="I20" s="59">
        <v>1</v>
      </c>
      <c r="J20" s="59">
        <v>1</v>
      </c>
      <c r="K20" s="59"/>
      <c r="L20" s="59">
        <v>1</v>
      </c>
      <c r="M20" s="62">
        <v>1</v>
      </c>
      <c r="N20" s="59">
        <v>1</v>
      </c>
      <c r="O20" s="8">
        <f t="shared" si="0"/>
        <v>8</v>
      </c>
    </row>
    <row r="21" spans="1:15">
      <c r="A21" s="42" t="s">
        <v>127</v>
      </c>
      <c r="B21" s="40" t="s">
        <v>128</v>
      </c>
      <c r="C21" s="40" t="s">
        <v>129</v>
      </c>
      <c r="D21" s="60"/>
      <c r="E21" s="60"/>
      <c r="F21" s="60">
        <v>1</v>
      </c>
      <c r="G21" s="60">
        <v>1</v>
      </c>
      <c r="H21" s="70">
        <v>1</v>
      </c>
      <c r="I21" s="60">
        <v>1</v>
      </c>
      <c r="J21" s="60">
        <v>1</v>
      </c>
      <c r="K21" s="60">
        <v>1</v>
      </c>
      <c r="L21" s="60"/>
      <c r="M21" s="60"/>
      <c r="N21" s="60">
        <v>1</v>
      </c>
      <c r="O21" s="8">
        <f t="shared" si="0"/>
        <v>7</v>
      </c>
    </row>
    <row r="22" spans="1:15">
      <c r="A22" s="43" t="s">
        <v>125</v>
      </c>
      <c r="B22" s="41" t="s">
        <v>26</v>
      </c>
      <c r="C22" s="41" t="s">
        <v>126</v>
      </c>
      <c r="D22" s="59">
        <v>1</v>
      </c>
      <c r="E22" s="59">
        <v>1</v>
      </c>
      <c r="F22" s="59">
        <v>1</v>
      </c>
      <c r="G22" s="59">
        <v>1</v>
      </c>
      <c r="H22" s="69">
        <v>1</v>
      </c>
      <c r="I22" s="59"/>
      <c r="J22" s="59">
        <v>1</v>
      </c>
      <c r="K22" s="59">
        <v>1</v>
      </c>
      <c r="L22" s="59">
        <v>1</v>
      </c>
      <c r="M22" s="62">
        <v>1</v>
      </c>
      <c r="N22" s="59"/>
      <c r="O22" s="8">
        <f t="shared" si="0"/>
        <v>9</v>
      </c>
    </row>
    <row r="23" spans="1:15">
      <c r="A23" s="42" t="s">
        <v>136</v>
      </c>
      <c r="B23" s="40" t="s">
        <v>13</v>
      </c>
      <c r="C23" s="40" t="s">
        <v>137</v>
      </c>
      <c r="D23" s="60">
        <v>1</v>
      </c>
      <c r="E23" s="60">
        <v>1</v>
      </c>
      <c r="F23" s="60"/>
      <c r="G23" s="60">
        <v>1</v>
      </c>
      <c r="H23" s="70">
        <v>1</v>
      </c>
      <c r="I23" s="60">
        <v>1</v>
      </c>
      <c r="J23" s="60"/>
      <c r="K23" s="60">
        <v>1</v>
      </c>
      <c r="L23" s="60">
        <v>1</v>
      </c>
      <c r="M23" s="60">
        <v>1</v>
      </c>
      <c r="N23" s="60">
        <v>1</v>
      </c>
      <c r="O23" s="8">
        <f t="shared" si="0"/>
        <v>9</v>
      </c>
    </row>
    <row r="24" spans="1:15">
      <c r="A24" s="43" t="s">
        <v>80</v>
      </c>
      <c r="B24" s="41" t="s">
        <v>81</v>
      </c>
      <c r="C24" s="41" t="s">
        <v>82</v>
      </c>
      <c r="D24" s="59">
        <v>1</v>
      </c>
      <c r="E24" s="59"/>
      <c r="F24" s="59">
        <v>1</v>
      </c>
      <c r="G24" s="59">
        <v>1</v>
      </c>
      <c r="H24" s="69" t="s">
        <v>169</v>
      </c>
      <c r="I24" s="59">
        <v>1</v>
      </c>
      <c r="J24" s="59">
        <v>1</v>
      </c>
      <c r="K24" s="62">
        <v>1</v>
      </c>
      <c r="L24" s="59"/>
      <c r="M24" s="59">
        <v>1</v>
      </c>
      <c r="N24" s="59">
        <v>1</v>
      </c>
      <c r="O24" s="8">
        <f t="shared" si="0"/>
        <v>9</v>
      </c>
    </row>
    <row r="25" spans="1:15">
      <c r="A25" s="42" t="s">
        <v>110</v>
      </c>
      <c r="B25" s="40" t="s">
        <v>92</v>
      </c>
      <c r="C25" s="40" t="s">
        <v>111</v>
      </c>
      <c r="D25" s="60">
        <v>1</v>
      </c>
      <c r="E25" s="60">
        <v>1</v>
      </c>
      <c r="F25" s="60"/>
      <c r="G25" s="60">
        <v>1</v>
      </c>
      <c r="H25" s="70">
        <v>1</v>
      </c>
      <c r="I25" s="60">
        <v>1</v>
      </c>
      <c r="J25" s="60">
        <v>1</v>
      </c>
      <c r="K25" s="60">
        <v>1</v>
      </c>
      <c r="L25" s="60">
        <v>1</v>
      </c>
      <c r="M25" s="60">
        <v>1</v>
      </c>
      <c r="N25" s="60"/>
      <c r="O25" s="8">
        <f t="shared" si="0"/>
        <v>9</v>
      </c>
    </row>
    <row r="26" spans="1:15">
      <c r="A26" s="43" t="s">
        <v>15</v>
      </c>
      <c r="B26" s="41" t="s">
        <v>16</v>
      </c>
      <c r="C26" s="41" t="s">
        <v>17</v>
      </c>
      <c r="D26" s="59">
        <v>1</v>
      </c>
      <c r="E26" s="59">
        <v>1</v>
      </c>
      <c r="F26" s="59">
        <v>1</v>
      </c>
      <c r="G26" s="59">
        <v>1</v>
      </c>
      <c r="H26" s="69">
        <v>1</v>
      </c>
      <c r="I26" s="59">
        <v>1</v>
      </c>
      <c r="J26" s="59">
        <v>1</v>
      </c>
      <c r="K26" s="59">
        <v>1</v>
      </c>
      <c r="L26" s="59">
        <v>1</v>
      </c>
      <c r="M26" s="59"/>
      <c r="N26" s="59"/>
      <c r="O26" s="8">
        <f t="shared" si="0"/>
        <v>9</v>
      </c>
    </row>
    <row r="27" spans="1:15">
      <c r="A27" s="42" t="s">
        <v>20</v>
      </c>
      <c r="B27" s="40" t="s">
        <v>21</v>
      </c>
      <c r="C27" s="40" t="s">
        <v>22</v>
      </c>
      <c r="D27" s="60">
        <v>1</v>
      </c>
      <c r="E27" s="60">
        <v>1</v>
      </c>
      <c r="F27" s="60">
        <v>1</v>
      </c>
      <c r="G27" s="60">
        <v>1</v>
      </c>
      <c r="H27" s="70">
        <v>1</v>
      </c>
      <c r="I27" s="60">
        <v>1</v>
      </c>
      <c r="J27" s="60">
        <v>1</v>
      </c>
      <c r="K27" s="60">
        <v>1</v>
      </c>
      <c r="L27" s="60">
        <v>1</v>
      </c>
      <c r="M27" s="60">
        <v>1</v>
      </c>
      <c r="N27" s="60">
        <v>1</v>
      </c>
      <c r="O27" s="8">
        <f t="shared" si="0"/>
        <v>11</v>
      </c>
    </row>
    <row r="28" spans="1:15">
      <c r="A28" s="43" t="s">
        <v>57</v>
      </c>
      <c r="B28" s="41" t="s">
        <v>58</v>
      </c>
      <c r="C28" s="41" t="s">
        <v>59</v>
      </c>
      <c r="D28" s="59">
        <v>1</v>
      </c>
      <c r="E28" s="59">
        <v>1</v>
      </c>
      <c r="F28" s="59">
        <v>1</v>
      </c>
      <c r="G28" s="59">
        <v>1</v>
      </c>
      <c r="H28" s="69">
        <v>1</v>
      </c>
      <c r="I28" s="59">
        <v>1</v>
      </c>
      <c r="J28" s="59">
        <v>1</v>
      </c>
      <c r="K28" s="59">
        <v>1</v>
      </c>
      <c r="L28" s="59"/>
      <c r="M28" s="59">
        <v>1</v>
      </c>
      <c r="N28" s="59">
        <v>1</v>
      </c>
      <c r="O28" s="8">
        <f t="shared" si="0"/>
        <v>10</v>
      </c>
    </row>
    <row r="29" spans="1:15">
      <c r="A29" s="42" t="s">
        <v>6</v>
      </c>
      <c r="B29" s="40" t="s">
        <v>7</v>
      </c>
      <c r="C29" s="40" t="s">
        <v>8</v>
      </c>
      <c r="D29" s="60"/>
      <c r="E29" s="60"/>
      <c r="F29" s="60">
        <v>1</v>
      </c>
      <c r="G29" s="60">
        <v>1</v>
      </c>
      <c r="H29" s="70">
        <v>1</v>
      </c>
      <c r="I29" s="60">
        <v>1</v>
      </c>
      <c r="J29" s="60"/>
      <c r="K29" s="60">
        <v>1</v>
      </c>
      <c r="L29" s="60">
        <v>1</v>
      </c>
      <c r="M29" s="60">
        <v>1</v>
      </c>
      <c r="N29" s="60">
        <v>1</v>
      </c>
      <c r="O29" s="8">
        <f t="shared" si="0"/>
        <v>8</v>
      </c>
    </row>
    <row r="30" spans="1:15">
      <c r="A30" s="43" t="s">
        <v>28</v>
      </c>
      <c r="B30" s="41" t="s">
        <v>10</v>
      </c>
      <c r="C30" s="41" t="s">
        <v>29</v>
      </c>
      <c r="D30" s="59">
        <v>1</v>
      </c>
      <c r="E30" s="59">
        <v>1</v>
      </c>
      <c r="F30" s="59">
        <v>1</v>
      </c>
      <c r="G30" s="59">
        <v>1</v>
      </c>
      <c r="H30" s="69">
        <v>1</v>
      </c>
      <c r="I30" s="59">
        <v>1</v>
      </c>
      <c r="J30" s="59">
        <v>1</v>
      </c>
      <c r="K30" s="59"/>
      <c r="L30" s="59">
        <v>1</v>
      </c>
      <c r="M30" s="59">
        <v>1</v>
      </c>
      <c r="N30" s="59">
        <v>1</v>
      </c>
      <c r="O30" s="8">
        <f t="shared" si="0"/>
        <v>10</v>
      </c>
    </row>
    <row r="31" spans="1:15">
      <c r="A31" s="42" t="s">
        <v>33</v>
      </c>
      <c r="B31" s="40" t="s">
        <v>34</v>
      </c>
      <c r="C31" s="40" t="s">
        <v>35</v>
      </c>
      <c r="D31" s="60">
        <v>1</v>
      </c>
      <c r="E31" s="60">
        <v>1</v>
      </c>
      <c r="F31" s="60">
        <v>1</v>
      </c>
      <c r="G31" s="60">
        <v>1</v>
      </c>
      <c r="H31" s="70">
        <v>1</v>
      </c>
      <c r="I31" s="60">
        <v>1</v>
      </c>
      <c r="J31" s="60">
        <v>1</v>
      </c>
      <c r="K31" s="60">
        <v>1</v>
      </c>
      <c r="L31" s="60">
        <v>1</v>
      </c>
      <c r="M31" s="60">
        <v>1</v>
      </c>
      <c r="N31" s="60">
        <v>1</v>
      </c>
      <c r="O31" s="8">
        <f t="shared" si="0"/>
        <v>11</v>
      </c>
    </row>
    <row r="32" spans="1:15">
      <c r="A32" s="43" t="s">
        <v>9</v>
      </c>
      <c r="B32" s="41" t="s">
        <v>10</v>
      </c>
      <c r="C32" s="41" t="s">
        <v>11</v>
      </c>
      <c r="D32" s="59">
        <v>1</v>
      </c>
      <c r="E32" s="59">
        <v>1</v>
      </c>
      <c r="F32" s="59">
        <v>1</v>
      </c>
      <c r="G32" s="59">
        <v>1</v>
      </c>
      <c r="H32" s="69">
        <v>1</v>
      </c>
      <c r="I32" s="59">
        <v>1</v>
      </c>
      <c r="J32" s="59">
        <v>1</v>
      </c>
      <c r="K32" s="59">
        <v>1</v>
      </c>
      <c r="L32" s="59">
        <v>1</v>
      </c>
      <c r="M32" s="62">
        <v>1</v>
      </c>
      <c r="N32" s="59">
        <v>1</v>
      </c>
      <c r="O32" s="8">
        <f t="shared" si="0"/>
        <v>11</v>
      </c>
    </row>
    <row r="33" spans="1:15">
      <c r="A33" s="42" t="s">
        <v>36</v>
      </c>
      <c r="B33" s="40" t="s">
        <v>37</v>
      </c>
      <c r="C33" s="40" t="s">
        <v>38</v>
      </c>
      <c r="D33" s="60">
        <v>1</v>
      </c>
      <c r="E33" s="60">
        <v>1</v>
      </c>
      <c r="F33" s="60">
        <v>1</v>
      </c>
      <c r="G33" s="60">
        <v>1</v>
      </c>
      <c r="H33" s="70">
        <v>1</v>
      </c>
      <c r="I33" s="60">
        <v>1</v>
      </c>
      <c r="J33" s="60">
        <v>1</v>
      </c>
      <c r="K33" s="60"/>
      <c r="L33" s="60">
        <v>1</v>
      </c>
      <c r="M33" s="60">
        <v>1</v>
      </c>
      <c r="N33" s="60">
        <v>1</v>
      </c>
      <c r="O33" s="8">
        <f t="shared" si="0"/>
        <v>10</v>
      </c>
    </row>
    <row r="34" spans="1:15">
      <c r="A34" s="43" t="s">
        <v>87</v>
      </c>
      <c r="B34" s="41" t="s">
        <v>81</v>
      </c>
      <c r="C34" s="41" t="s">
        <v>88</v>
      </c>
      <c r="D34" s="59">
        <v>1</v>
      </c>
      <c r="E34" s="59">
        <v>1</v>
      </c>
      <c r="F34" s="59">
        <v>1</v>
      </c>
      <c r="G34" s="59">
        <v>1</v>
      </c>
      <c r="H34" s="69">
        <v>1</v>
      </c>
      <c r="I34" s="59">
        <v>1</v>
      </c>
      <c r="J34" s="59">
        <v>1</v>
      </c>
      <c r="K34" s="59"/>
      <c r="L34" s="59">
        <v>1</v>
      </c>
      <c r="M34" s="59"/>
      <c r="N34" s="59"/>
      <c r="O34" s="8">
        <f t="shared" si="0"/>
        <v>8</v>
      </c>
    </row>
    <row r="35" spans="1:15">
      <c r="A35" s="42" t="s">
        <v>51</v>
      </c>
      <c r="B35" s="40" t="s">
        <v>52</v>
      </c>
      <c r="C35" s="40" t="s">
        <v>53</v>
      </c>
      <c r="D35" s="60">
        <v>1</v>
      </c>
      <c r="E35" s="60"/>
      <c r="F35" s="60">
        <v>1</v>
      </c>
      <c r="G35" s="60">
        <v>1</v>
      </c>
      <c r="H35" s="70">
        <v>1</v>
      </c>
      <c r="I35" s="60"/>
      <c r="J35" s="60">
        <v>1</v>
      </c>
      <c r="K35" s="60">
        <v>1</v>
      </c>
      <c r="L35" s="60">
        <v>1</v>
      </c>
      <c r="M35" s="60"/>
      <c r="N35" s="60"/>
      <c r="O35" s="8">
        <f t="shared" si="0"/>
        <v>7</v>
      </c>
    </row>
    <row r="36" spans="1:15">
      <c r="A36" s="43" t="s">
        <v>77</v>
      </c>
      <c r="B36" s="41" t="s">
        <v>78</v>
      </c>
      <c r="C36" s="41" t="s">
        <v>79</v>
      </c>
      <c r="D36" s="59">
        <v>1</v>
      </c>
      <c r="E36" s="59"/>
      <c r="F36" s="59"/>
      <c r="G36" s="59">
        <v>1</v>
      </c>
      <c r="H36" s="69">
        <v>1</v>
      </c>
      <c r="I36" s="59">
        <v>1</v>
      </c>
      <c r="J36" s="59">
        <v>1</v>
      </c>
      <c r="K36" s="59">
        <v>1</v>
      </c>
      <c r="L36" s="59">
        <v>1</v>
      </c>
      <c r="M36" s="59"/>
      <c r="N36" s="59">
        <v>1</v>
      </c>
      <c r="O36" s="8">
        <f t="shared" si="0"/>
        <v>8</v>
      </c>
    </row>
    <row r="37" spans="1:15">
      <c r="A37" s="42" t="s">
        <v>116</v>
      </c>
      <c r="B37" s="40" t="s">
        <v>117</v>
      </c>
      <c r="C37" s="40" t="s">
        <v>178</v>
      </c>
      <c r="D37" s="60">
        <v>1</v>
      </c>
      <c r="E37" s="60"/>
      <c r="F37" s="60">
        <v>1</v>
      </c>
      <c r="G37" s="60"/>
      <c r="H37" s="70">
        <v>1</v>
      </c>
      <c r="I37" s="60">
        <v>1</v>
      </c>
      <c r="J37" s="60">
        <v>1</v>
      </c>
      <c r="K37" s="60"/>
      <c r="L37" s="60">
        <v>1</v>
      </c>
      <c r="M37" s="60">
        <v>1</v>
      </c>
      <c r="N37" s="60">
        <v>1</v>
      </c>
      <c r="O37" s="8">
        <f t="shared" si="0"/>
        <v>8</v>
      </c>
    </row>
    <row r="38" spans="1:15">
      <c r="A38" s="43" t="s">
        <v>151</v>
      </c>
      <c r="B38" s="41" t="s">
        <v>152</v>
      </c>
      <c r="C38" s="41" t="s">
        <v>153</v>
      </c>
      <c r="D38" s="59">
        <v>1</v>
      </c>
      <c r="E38" s="59">
        <v>1</v>
      </c>
      <c r="F38" s="59">
        <v>1</v>
      </c>
      <c r="G38" s="59">
        <v>1</v>
      </c>
      <c r="H38" s="69">
        <v>1</v>
      </c>
      <c r="I38" s="59">
        <v>1</v>
      </c>
      <c r="J38" s="59">
        <v>1</v>
      </c>
      <c r="K38" s="59">
        <v>1</v>
      </c>
      <c r="L38" s="59">
        <v>1</v>
      </c>
      <c r="M38" s="59">
        <v>1</v>
      </c>
      <c r="N38" s="59"/>
      <c r="O38" s="8">
        <f t="shared" si="0"/>
        <v>10</v>
      </c>
    </row>
    <row r="39" spans="1:15">
      <c r="A39" s="42" t="s">
        <v>157</v>
      </c>
      <c r="B39" s="40" t="s">
        <v>158</v>
      </c>
      <c r="C39" s="40" t="s">
        <v>159</v>
      </c>
      <c r="D39" s="60">
        <v>1</v>
      </c>
      <c r="E39" s="60">
        <v>1</v>
      </c>
      <c r="F39" s="60">
        <v>1</v>
      </c>
      <c r="G39" s="60">
        <v>1</v>
      </c>
      <c r="H39" s="70">
        <v>1</v>
      </c>
      <c r="I39" s="60">
        <v>1</v>
      </c>
      <c r="J39" s="60">
        <v>1</v>
      </c>
      <c r="K39" s="60">
        <v>1</v>
      </c>
      <c r="L39" s="60"/>
      <c r="M39" s="60"/>
      <c r="N39" s="60"/>
      <c r="O39" s="8">
        <f t="shared" si="0"/>
        <v>8</v>
      </c>
    </row>
    <row r="40" spans="1:15">
      <c r="A40" s="43" t="s">
        <v>105</v>
      </c>
      <c r="B40" s="41" t="s">
        <v>106</v>
      </c>
      <c r="C40" s="41" t="s">
        <v>107</v>
      </c>
      <c r="D40" s="59">
        <v>1</v>
      </c>
      <c r="E40" s="59">
        <v>1</v>
      </c>
      <c r="F40" s="59"/>
      <c r="G40" s="59">
        <v>1</v>
      </c>
      <c r="H40" s="69">
        <v>1</v>
      </c>
      <c r="I40" s="59">
        <v>1</v>
      </c>
      <c r="J40" s="59"/>
      <c r="K40" s="59">
        <v>1</v>
      </c>
      <c r="L40" s="59">
        <v>1</v>
      </c>
      <c r="M40" s="59">
        <v>1</v>
      </c>
      <c r="N40" s="59">
        <v>1</v>
      </c>
      <c r="O40" s="8">
        <f t="shared" si="0"/>
        <v>9</v>
      </c>
    </row>
    <row r="41" spans="1:15">
      <c r="A41" s="42" t="s">
        <v>163</v>
      </c>
      <c r="B41" s="40" t="s">
        <v>164</v>
      </c>
      <c r="C41" s="40" t="s">
        <v>165</v>
      </c>
      <c r="D41" s="60">
        <v>1</v>
      </c>
      <c r="E41" s="60"/>
      <c r="F41" s="60">
        <v>1</v>
      </c>
      <c r="G41" s="60">
        <v>1</v>
      </c>
      <c r="H41" s="70">
        <v>1</v>
      </c>
      <c r="I41" s="60">
        <v>1</v>
      </c>
      <c r="J41" s="60">
        <v>1</v>
      </c>
      <c r="K41" s="61">
        <v>1</v>
      </c>
      <c r="L41" s="60"/>
      <c r="M41" s="60">
        <v>1</v>
      </c>
      <c r="N41" s="60">
        <v>1</v>
      </c>
      <c r="O41" s="8">
        <f t="shared" si="0"/>
        <v>9</v>
      </c>
    </row>
    <row r="42" spans="1:15">
      <c r="A42" s="43" t="s">
        <v>148</v>
      </c>
      <c r="B42" s="41" t="s">
        <v>149</v>
      </c>
      <c r="C42" s="41" t="s">
        <v>150</v>
      </c>
      <c r="D42" s="59">
        <v>1</v>
      </c>
      <c r="E42" s="59">
        <v>1</v>
      </c>
      <c r="F42" s="59">
        <v>1</v>
      </c>
      <c r="G42" s="59">
        <v>1</v>
      </c>
      <c r="H42" s="69">
        <v>1</v>
      </c>
      <c r="I42" s="59">
        <v>1</v>
      </c>
      <c r="J42" s="59">
        <v>1</v>
      </c>
      <c r="K42" s="62">
        <v>1</v>
      </c>
      <c r="L42" s="59">
        <v>1</v>
      </c>
      <c r="M42" s="59">
        <v>1</v>
      </c>
      <c r="N42" s="59">
        <v>1</v>
      </c>
      <c r="O42" s="8">
        <f t="shared" si="0"/>
        <v>11</v>
      </c>
    </row>
    <row r="43" spans="1:15">
      <c r="A43" s="42" t="s">
        <v>122</v>
      </c>
      <c r="B43" s="40" t="s">
        <v>123</v>
      </c>
      <c r="C43" s="40" t="s">
        <v>124</v>
      </c>
      <c r="D43" s="60">
        <v>1</v>
      </c>
      <c r="E43" s="60"/>
      <c r="F43" s="60"/>
      <c r="G43" s="60">
        <v>1</v>
      </c>
      <c r="H43" s="70">
        <v>1</v>
      </c>
      <c r="I43" s="60">
        <v>1</v>
      </c>
      <c r="J43" s="60"/>
      <c r="K43" s="60"/>
      <c r="L43" s="60">
        <v>1</v>
      </c>
      <c r="M43" s="60">
        <v>1</v>
      </c>
      <c r="N43" s="60"/>
      <c r="O43" s="8">
        <f t="shared" si="0"/>
        <v>6</v>
      </c>
    </row>
    <row r="44" spans="1:15">
      <c r="A44" s="43" t="s">
        <v>161</v>
      </c>
      <c r="B44" s="41" t="s">
        <v>92</v>
      </c>
      <c r="C44" s="41" t="s">
        <v>162</v>
      </c>
      <c r="D44" s="59">
        <v>1</v>
      </c>
      <c r="E44" s="59">
        <v>1</v>
      </c>
      <c r="F44" s="59">
        <v>1</v>
      </c>
      <c r="G44" s="59">
        <v>1</v>
      </c>
      <c r="H44" s="69">
        <v>1</v>
      </c>
      <c r="I44" s="59">
        <v>1</v>
      </c>
      <c r="J44" s="59"/>
      <c r="K44" s="59"/>
      <c r="L44" s="59">
        <v>1</v>
      </c>
      <c r="M44" s="59">
        <v>1</v>
      </c>
      <c r="N44" s="59">
        <v>1</v>
      </c>
      <c r="O44" s="8">
        <f t="shared" si="0"/>
        <v>9</v>
      </c>
    </row>
    <row r="45" spans="1:15">
      <c r="A45" s="42" t="s">
        <v>74</v>
      </c>
      <c r="B45" s="40" t="s">
        <v>75</v>
      </c>
      <c r="C45" s="40" t="s">
        <v>76</v>
      </c>
      <c r="D45" s="60">
        <v>1</v>
      </c>
      <c r="E45" s="60">
        <v>1</v>
      </c>
      <c r="F45" s="60">
        <v>1</v>
      </c>
      <c r="G45" s="60">
        <v>1</v>
      </c>
      <c r="H45" s="70">
        <v>1</v>
      </c>
      <c r="I45" s="60">
        <v>1</v>
      </c>
      <c r="J45" s="60">
        <v>1</v>
      </c>
      <c r="K45" s="60">
        <v>1</v>
      </c>
      <c r="L45" s="60"/>
      <c r="M45" s="60"/>
      <c r="N45" s="60">
        <v>1</v>
      </c>
      <c r="O45" s="8">
        <f t="shared" si="0"/>
        <v>9</v>
      </c>
    </row>
    <row r="46" spans="1:15">
      <c r="A46" s="43" t="s">
        <v>71</v>
      </c>
      <c r="B46" s="41" t="s">
        <v>72</v>
      </c>
      <c r="C46" s="41" t="s">
        <v>73</v>
      </c>
      <c r="D46" s="59">
        <v>1</v>
      </c>
      <c r="E46" s="59">
        <v>1</v>
      </c>
      <c r="F46" s="59">
        <v>1</v>
      </c>
      <c r="G46" s="59">
        <v>1</v>
      </c>
      <c r="H46" s="69">
        <v>1</v>
      </c>
      <c r="I46" s="59">
        <v>1</v>
      </c>
      <c r="J46" s="59">
        <v>1</v>
      </c>
      <c r="K46" s="59">
        <v>1</v>
      </c>
      <c r="L46" s="59">
        <v>1</v>
      </c>
      <c r="M46" s="59">
        <v>1</v>
      </c>
      <c r="N46" s="59">
        <v>1</v>
      </c>
      <c r="O46" s="8">
        <f t="shared" si="0"/>
        <v>11</v>
      </c>
    </row>
    <row r="47" spans="1:15">
      <c r="A47" s="42" t="s">
        <v>71</v>
      </c>
      <c r="B47" s="40" t="s">
        <v>146</v>
      </c>
      <c r="C47" s="40" t="s">
        <v>147</v>
      </c>
      <c r="D47" s="60">
        <v>1</v>
      </c>
      <c r="E47" s="60"/>
      <c r="F47" s="60"/>
      <c r="G47" s="60"/>
      <c r="H47" s="70"/>
      <c r="I47" s="60"/>
      <c r="J47" s="60"/>
      <c r="K47" s="60"/>
      <c r="L47" s="60"/>
      <c r="M47" s="60"/>
      <c r="N47" s="60"/>
      <c r="O47" s="8">
        <f t="shared" si="0"/>
        <v>1</v>
      </c>
    </row>
    <row r="48" spans="1:15">
      <c r="A48" s="43" t="s">
        <v>112</v>
      </c>
      <c r="B48" s="41" t="s">
        <v>113</v>
      </c>
      <c r="C48" s="41" t="s">
        <v>118</v>
      </c>
      <c r="D48" s="59">
        <v>1</v>
      </c>
      <c r="E48" s="59">
        <v>1</v>
      </c>
      <c r="F48" s="59">
        <v>1</v>
      </c>
      <c r="G48" s="59">
        <v>1</v>
      </c>
      <c r="H48" s="69">
        <v>1</v>
      </c>
      <c r="I48" s="59">
        <v>1</v>
      </c>
      <c r="J48" s="59">
        <v>1</v>
      </c>
      <c r="K48" s="59">
        <v>1</v>
      </c>
      <c r="L48" s="62">
        <v>1</v>
      </c>
      <c r="M48" s="59">
        <v>1</v>
      </c>
      <c r="N48" s="59">
        <v>1</v>
      </c>
      <c r="O48" s="8">
        <f t="shared" si="0"/>
        <v>11</v>
      </c>
    </row>
    <row r="49" spans="1:15">
      <c r="A49" s="42" t="s">
        <v>25</v>
      </c>
      <c r="B49" s="40" t="s">
        <v>26</v>
      </c>
      <c r="C49" s="40" t="s">
        <v>27</v>
      </c>
      <c r="D49" s="60">
        <v>1</v>
      </c>
      <c r="E49" s="60">
        <v>1</v>
      </c>
      <c r="F49" s="60"/>
      <c r="G49" s="60">
        <v>1</v>
      </c>
      <c r="H49" s="70">
        <v>1</v>
      </c>
      <c r="I49" s="60">
        <v>1</v>
      </c>
      <c r="J49" s="60">
        <v>1</v>
      </c>
      <c r="K49" s="60">
        <v>1</v>
      </c>
      <c r="L49" s="60">
        <v>1</v>
      </c>
      <c r="M49" s="60"/>
      <c r="N49" s="60">
        <v>1</v>
      </c>
      <c r="O49" s="8">
        <f t="shared" si="0"/>
        <v>9</v>
      </c>
    </row>
    <row r="50" spans="1:15">
      <c r="A50" s="43" t="s">
        <v>45</v>
      </c>
      <c r="B50" s="41" t="s">
        <v>46</v>
      </c>
      <c r="C50" s="41" t="s">
        <v>47</v>
      </c>
      <c r="D50" s="59">
        <v>1</v>
      </c>
      <c r="E50" s="59">
        <v>1</v>
      </c>
      <c r="F50" s="59">
        <v>1</v>
      </c>
      <c r="G50" s="59">
        <v>1</v>
      </c>
      <c r="H50" s="69">
        <v>1</v>
      </c>
      <c r="I50" s="59">
        <v>1</v>
      </c>
      <c r="J50" s="59">
        <v>1</v>
      </c>
      <c r="K50" s="59">
        <v>1</v>
      </c>
      <c r="L50" s="59">
        <v>1</v>
      </c>
      <c r="M50" s="62">
        <v>1</v>
      </c>
      <c r="N50" s="59">
        <v>1</v>
      </c>
      <c r="O50" s="8">
        <f t="shared" si="0"/>
        <v>11</v>
      </c>
    </row>
    <row r="51" spans="1:15">
      <c r="A51" s="42" t="s">
        <v>85</v>
      </c>
      <c r="B51" s="40" t="s">
        <v>16</v>
      </c>
      <c r="C51" s="40" t="s">
        <v>86</v>
      </c>
      <c r="D51" s="60">
        <v>1</v>
      </c>
      <c r="E51" s="60">
        <v>1</v>
      </c>
      <c r="F51" s="60">
        <v>1</v>
      </c>
      <c r="G51" s="60"/>
      <c r="H51" s="70">
        <v>1</v>
      </c>
      <c r="I51" s="60">
        <v>1</v>
      </c>
      <c r="J51" s="60">
        <v>1</v>
      </c>
      <c r="K51" s="60">
        <v>1</v>
      </c>
      <c r="L51" s="60">
        <v>1</v>
      </c>
      <c r="M51" s="60">
        <v>1</v>
      </c>
      <c r="N51" s="60"/>
      <c r="O51" s="8">
        <f t="shared" si="0"/>
        <v>9</v>
      </c>
    </row>
    <row r="52" spans="1:15">
      <c r="A52" s="43" t="s">
        <v>89</v>
      </c>
      <c r="B52" s="41" t="s">
        <v>90</v>
      </c>
      <c r="C52" s="41" t="s">
        <v>91</v>
      </c>
      <c r="D52" s="59">
        <v>1</v>
      </c>
      <c r="E52" s="59"/>
      <c r="F52" s="59">
        <v>1</v>
      </c>
      <c r="G52" s="59">
        <v>1</v>
      </c>
      <c r="H52" s="69">
        <v>1</v>
      </c>
      <c r="I52" s="59">
        <v>1</v>
      </c>
      <c r="J52" s="59">
        <v>1</v>
      </c>
      <c r="K52" s="59"/>
      <c r="L52" s="59">
        <v>1</v>
      </c>
      <c r="M52" s="59"/>
      <c r="N52" s="59">
        <v>1</v>
      </c>
      <c r="O52" s="8">
        <f t="shared" si="0"/>
        <v>8</v>
      </c>
    </row>
    <row r="53" spans="1:15">
      <c r="A53" s="42" t="s">
        <v>99</v>
      </c>
      <c r="B53" s="40" t="s">
        <v>100</v>
      </c>
      <c r="C53" s="40" t="s">
        <v>101</v>
      </c>
      <c r="D53" s="60">
        <v>1</v>
      </c>
      <c r="E53" s="60">
        <v>1</v>
      </c>
      <c r="F53" s="60"/>
      <c r="G53" s="60">
        <v>1</v>
      </c>
      <c r="H53" s="70">
        <v>1</v>
      </c>
      <c r="I53" s="60">
        <v>1</v>
      </c>
      <c r="J53" s="60">
        <v>1</v>
      </c>
      <c r="K53" s="60"/>
      <c r="L53" s="60"/>
      <c r="M53" s="60">
        <v>1</v>
      </c>
      <c r="N53" s="60">
        <v>1</v>
      </c>
      <c r="O53" s="8">
        <f t="shared" si="0"/>
        <v>8</v>
      </c>
    </row>
    <row r="54" spans="1:15">
      <c r="A54" s="43" t="s">
        <v>138</v>
      </c>
      <c r="B54" s="41" t="s">
        <v>139</v>
      </c>
      <c r="C54" s="41" t="s">
        <v>201</v>
      </c>
      <c r="D54" s="59">
        <v>1</v>
      </c>
      <c r="E54" s="59">
        <v>1</v>
      </c>
      <c r="F54" s="59">
        <v>1</v>
      </c>
      <c r="G54" s="59">
        <v>1</v>
      </c>
      <c r="H54" s="69">
        <v>1</v>
      </c>
      <c r="I54" s="59">
        <v>1</v>
      </c>
      <c r="J54" s="59">
        <v>1</v>
      </c>
      <c r="K54" s="59"/>
      <c r="L54" s="59">
        <v>1</v>
      </c>
      <c r="M54" s="59">
        <v>1</v>
      </c>
      <c r="N54" s="59">
        <v>1</v>
      </c>
      <c r="O54" s="8">
        <f t="shared" si="0"/>
        <v>10</v>
      </c>
    </row>
    <row r="55" spans="1:15">
      <c r="A55" s="42" t="s">
        <v>102</v>
      </c>
      <c r="B55" s="40" t="s">
        <v>103</v>
      </c>
      <c r="C55" s="40" t="s">
        <v>104</v>
      </c>
      <c r="D55" s="60">
        <v>1</v>
      </c>
      <c r="E55" s="60">
        <v>1</v>
      </c>
      <c r="F55" s="60">
        <v>1</v>
      </c>
      <c r="G55" s="60">
        <v>1</v>
      </c>
      <c r="H55" s="70">
        <v>1</v>
      </c>
      <c r="I55" s="60">
        <v>1</v>
      </c>
      <c r="J55" s="60">
        <v>1</v>
      </c>
      <c r="K55" s="60">
        <v>1</v>
      </c>
      <c r="L55" s="60">
        <v>1</v>
      </c>
      <c r="M55" s="60">
        <v>1</v>
      </c>
      <c r="N55" s="60">
        <v>1</v>
      </c>
      <c r="O55" s="8">
        <f t="shared" si="0"/>
        <v>11</v>
      </c>
    </row>
    <row r="56" spans="1:15">
      <c r="A56" s="43" t="s">
        <v>39</v>
      </c>
      <c r="B56" s="41" t="s">
        <v>40</v>
      </c>
      <c r="C56" s="41" t="s">
        <v>41</v>
      </c>
      <c r="D56" s="59"/>
      <c r="E56" s="59"/>
      <c r="F56" s="59">
        <v>1</v>
      </c>
      <c r="G56" s="59"/>
      <c r="H56" s="69">
        <v>1</v>
      </c>
      <c r="I56" s="59">
        <v>1</v>
      </c>
      <c r="J56" s="59">
        <v>1</v>
      </c>
      <c r="K56" s="62">
        <v>1</v>
      </c>
      <c r="L56" s="59">
        <v>1</v>
      </c>
      <c r="M56" s="59">
        <v>1</v>
      </c>
      <c r="N56" s="59">
        <v>1</v>
      </c>
      <c r="O56" s="8">
        <f t="shared" si="0"/>
        <v>8</v>
      </c>
    </row>
    <row r="57" spans="1:15">
      <c r="A57" s="42" t="s">
        <v>39</v>
      </c>
      <c r="B57" s="40" t="s">
        <v>92</v>
      </c>
      <c r="C57" s="40" t="s">
        <v>93</v>
      </c>
      <c r="D57" s="60">
        <v>1</v>
      </c>
      <c r="E57" s="60">
        <v>1</v>
      </c>
      <c r="F57" s="60">
        <v>1</v>
      </c>
      <c r="G57" s="60">
        <v>1</v>
      </c>
      <c r="H57" s="70" t="s">
        <v>169</v>
      </c>
      <c r="I57" s="60">
        <v>1</v>
      </c>
      <c r="J57" s="60">
        <v>1</v>
      </c>
      <c r="K57" s="60">
        <v>1</v>
      </c>
      <c r="L57" s="60">
        <v>1</v>
      </c>
      <c r="M57" s="60"/>
      <c r="N57" s="60">
        <v>1</v>
      </c>
      <c r="O57" s="8">
        <f t="shared" si="0"/>
        <v>10</v>
      </c>
    </row>
    <row r="58" spans="1:15">
      <c r="A58" s="43" t="s">
        <v>54</v>
      </c>
      <c r="B58" s="41" t="s">
        <v>55</v>
      </c>
      <c r="C58" s="41" t="s">
        <v>56</v>
      </c>
      <c r="D58" s="59">
        <v>1</v>
      </c>
      <c r="E58" s="59">
        <v>1</v>
      </c>
      <c r="F58" s="59">
        <v>1</v>
      </c>
      <c r="G58" s="59">
        <v>1</v>
      </c>
      <c r="H58" s="69" t="s">
        <v>169</v>
      </c>
      <c r="I58" s="59"/>
      <c r="J58" s="59">
        <v>1</v>
      </c>
      <c r="K58" s="59">
        <v>1</v>
      </c>
      <c r="L58" s="59">
        <v>1</v>
      </c>
      <c r="M58" s="59">
        <v>1</v>
      </c>
      <c r="N58" s="59">
        <v>1</v>
      </c>
      <c r="O58" s="8">
        <f t="shared" si="0"/>
        <v>10</v>
      </c>
    </row>
    <row r="59" spans="1:15">
      <c r="A59" s="42" t="s">
        <v>54</v>
      </c>
      <c r="B59" s="40" t="s">
        <v>172</v>
      </c>
      <c r="C59" s="40" t="s">
        <v>173</v>
      </c>
      <c r="D59" s="60">
        <v>1</v>
      </c>
      <c r="E59" s="60">
        <v>1</v>
      </c>
      <c r="F59" s="60">
        <v>1</v>
      </c>
      <c r="G59" s="60">
        <v>1</v>
      </c>
      <c r="H59" s="70">
        <v>1</v>
      </c>
      <c r="I59" s="60"/>
      <c r="J59" s="60"/>
      <c r="K59" s="60"/>
      <c r="L59" s="60"/>
      <c r="M59" s="60"/>
      <c r="N59" s="60"/>
      <c r="O59" s="8">
        <f t="shared" si="0"/>
        <v>5</v>
      </c>
    </row>
    <row r="60" spans="1:15">
      <c r="A60" s="43" t="s">
        <v>133</v>
      </c>
      <c r="B60" s="41" t="s">
        <v>134</v>
      </c>
      <c r="C60" s="41" t="s">
        <v>135</v>
      </c>
      <c r="D60" s="59">
        <v>1</v>
      </c>
      <c r="E60" s="59"/>
      <c r="F60" s="59">
        <v>1</v>
      </c>
      <c r="G60" s="59">
        <v>1</v>
      </c>
      <c r="H60" s="6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8">
        <f t="shared" si="0"/>
        <v>10</v>
      </c>
    </row>
    <row r="61" spans="1:15">
      <c r="A61" s="42" t="s">
        <v>108</v>
      </c>
      <c r="B61" s="40" t="s">
        <v>26</v>
      </c>
      <c r="C61" s="40" t="s">
        <v>109</v>
      </c>
      <c r="D61" s="60">
        <v>1</v>
      </c>
      <c r="E61" s="60">
        <v>1</v>
      </c>
      <c r="F61" s="60">
        <v>1</v>
      </c>
      <c r="G61" s="60">
        <v>1</v>
      </c>
      <c r="H61" s="70">
        <v>1</v>
      </c>
      <c r="I61" s="60">
        <v>1</v>
      </c>
      <c r="J61" s="60">
        <v>1</v>
      </c>
      <c r="K61" s="60">
        <v>1</v>
      </c>
      <c r="L61" s="60"/>
      <c r="M61" s="61">
        <v>1</v>
      </c>
      <c r="N61" s="60"/>
      <c r="O61" s="8">
        <f t="shared" si="0"/>
        <v>9</v>
      </c>
    </row>
    <row r="62" spans="1:15">
      <c r="A62" s="43" t="s">
        <v>18</v>
      </c>
      <c r="B62" s="41" t="s">
        <v>13</v>
      </c>
      <c r="C62" s="41" t="s">
        <v>19</v>
      </c>
      <c r="D62" s="59">
        <v>1</v>
      </c>
      <c r="E62" s="59">
        <v>1</v>
      </c>
      <c r="F62" s="59"/>
      <c r="G62" s="59">
        <v>1</v>
      </c>
      <c r="H62" s="69">
        <v>1</v>
      </c>
      <c r="I62" s="59">
        <v>1</v>
      </c>
      <c r="J62" s="59">
        <v>1</v>
      </c>
      <c r="K62" s="59">
        <v>1</v>
      </c>
      <c r="L62" s="59">
        <v>1</v>
      </c>
      <c r="M62" s="59">
        <v>1</v>
      </c>
      <c r="N62" s="59"/>
      <c r="O62" s="8">
        <f t="shared" si="0"/>
        <v>9</v>
      </c>
    </row>
    <row r="63" spans="1:15">
      <c r="A63" s="42" t="s">
        <v>62</v>
      </c>
      <c r="B63" s="40" t="s">
        <v>63</v>
      </c>
      <c r="C63" s="40" t="s">
        <v>64</v>
      </c>
      <c r="D63" s="60">
        <v>1</v>
      </c>
      <c r="E63" s="60"/>
      <c r="F63" s="60">
        <v>1</v>
      </c>
      <c r="G63" s="60">
        <v>1</v>
      </c>
      <c r="H63" s="70">
        <v>1</v>
      </c>
      <c r="I63" s="60">
        <v>1</v>
      </c>
      <c r="J63" s="60">
        <v>1</v>
      </c>
      <c r="K63" s="60">
        <v>1</v>
      </c>
      <c r="L63" s="60">
        <v>1</v>
      </c>
      <c r="M63" s="61">
        <v>1</v>
      </c>
      <c r="N63" s="60">
        <v>1</v>
      </c>
      <c r="O63" s="8">
        <f t="shared" si="0"/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0"/>
  <sheetViews>
    <sheetView workbookViewId="0">
      <selection activeCell="H18" sqref="H18"/>
    </sheetView>
  </sheetViews>
  <sheetFormatPr defaultRowHeight="12.75"/>
  <cols>
    <col min="1" max="1" width="14.42578125" bestFit="1" customWidth="1"/>
    <col min="2" max="2" width="11.28515625" bestFit="1" customWidth="1"/>
    <col min="3" max="3" width="10" bestFit="1" customWidth="1"/>
    <col min="4" max="4" width="16.28515625" bestFit="1" customWidth="1"/>
  </cols>
  <sheetData>
    <row r="1" spans="1:4">
      <c r="A1" s="16" t="s">
        <v>191</v>
      </c>
      <c r="B1" s="16" t="s">
        <v>192</v>
      </c>
      <c r="C1" s="16" t="s">
        <v>193</v>
      </c>
      <c r="D1" s="16" t="s">
        <v>190</v>
      </c>
    </row>
    <row r="2" spans="1:4">
      <c r="A2" t="s">
        <v>12</v>
      </c>
      <c r="B2" t="s">
        <v>13</v>
      </c>
      <c r="C2" t="s">
        <v>14</v>
      </c>
      <c r="D2">
        <v>100</v>
      </c>
    </row>
    <row r="3" spans="1:4">
      <c r="A3" t="s">
        <v>94</v>
      </c>
      <c r="B3" t="s">
        <v>13</v>
      </c>
      <c r="C3" t="s">
        <v>95</v>
      </c>
      <c r="D3">
        <v>100</v>
      </c>
    </row>
    <row r="4" spans="1:4">
      <c r="A4" t="s">
        <v>42</v>
      </c>
      <c r="B4" t="s">
        <v>43</v>
      </c>
      <c r="C4" t="s">
        <v>44</v>
      </c>
      <c r="D4">
        <v>100</v>
      </c>
    </row>
    <row r="5" spans="1:4">
      <c r="A5" t="s">
        <v>65</v>
      </c>
      <c r="B5" t="s">
        <v>66</v>
      </c>
      <c r="C5" t="s">
        <v>67</v>
      </c>
      <c r="D5">
        <v>100</v>
      </c>
    </row>
    <row r="6" spans="1:4">
      <c r="A6" t="s">
        <v>48</v>
      </c>
      <c r="B6" t="s">
        <v>49</v>
      </c>
      <c r="C6" t="s">
        <v>50</v>
      </c>
      <c r="D6">
        <v>100</v>
      </c>
    </row>
    <row r="7" spans="1:4">
      <c r="A7" t="s">
        <v>83</v>
      </c>
      <c r="B7" t="s">
        <v>52</v>
      </c>
      <c r="C7" t="s">
        <v>84</v>
      </c>
      <c r="D7">
        <v>100</v>
      </c>
    </row>
    <row r="8" spans="1:4">
      <c r="A8" t="s">
        <v>114</v>
      </c>
      <c r="B8" t="s">
        <v>115</v>
      </c>
      <c r="C8" t="s">
        <v>119</v>
      </c>
      <c r="D8">
        <v>100</v>
      </c>
    </row>
    <row r="9" spans="1:4">
      <c r="A9" t="s">
        <v>174</v>
      </c>
      <c r="B9" t="s">
        <v>13</v>
      </c>
      <c r="C9" t="s">
        <v>175</v>
      </c>
      <c r="D9">
        <v>100</v>
      </c>
    </row>
    <row r="10" spans="1:4">
      <c r="A10" t="s">
        <v>120</v>
      </c>
      <c r="B10" t="s">
        <v>63</v>
      </c>
      <c r="C10" t="s">
        <v>121</v>
      </c>
      <c r="D10">
        <v>100</v>
      </c>
    </row>
    <row r="11" spans="1:4">
      <c r="A11" t="s">
        <v>170</v>
      </c>
      <c r="B11" t="s">
        <v>166</v>
      </c>
      <c r="C11" t="s">
        <v>167</v>
      </c>
      <c r="D11">
        <v>100</v>
      </c>
    </row>
    <row r="12" spans="1:4">
      <c r="A12" s="17" t="s">
        <v>33</v>
      </c>
      <c r="B12" s="17" t="s">
        <v>34</v>
      </c>
      <c r="C12" t="s">
        <v>35</v>
      </c>
      <c r="D12" s="17">
        <v>100</v>
      </c>
    </row>
    <row r="13" spans="1:4">
      <c r="A13" t="s">
        <v>15</v>
      </c>
      <c r="B13" t="s">
        <v>16</v>
      </c>
      <c r="C13" t="s">
        <v>17</v>
      </c>
      <c r="D13">
        <v>100</v>
      </c>
    </row>
    <row r="14" spans="1:4">
      <c r="A14" t="s">
        <v>20</v>
      </c>
      <c r="B14" t="s">
        <v>21</v>
      </c>
      <c r="C14" t="s">
        <v>22</v>
      </c>
      <c r="D14">
        <v>100</v>
      </c>
    </row>
    <row r="15" spans="1:4">
      <c r="A15" t="s">
        <v>57</v>
      </c>
      <c r="B15" t="s">
        <v>58</v>
      </c>
      <c r="C15" t="s">
        <v>59</v>
      </c>
      <c r="D15">
        <v>100</v>
      </c>
    </row>
    <row r="16" spans="1:4">
      <c r="A16" t="s">
        <v>6</v>
      </c>
      <c r="B16" t="s">
        <v>7</v>
      </c>
      <c r="C16" t="s">
        <v>8</v>
      </c>
      <c r="D16">
        <v>100</v>
      </c>
    </row>
    <row r="17" spans="1:4">
      <c r="A17" t="s">
        <v>28</v>
      </c>
      <c r="B17" t="s">
        <v>10</v>
      </c>
      <c r="C17" t="s">
        <v>29</v>
      </c>
      <c r="D17">
        <v>100</v>
      </c>
    </row>
    <row r="18" spans="1:4">
      <c r="A18" t="s">
        <v>9</v>
      </c>
      <c r="B18" t="s">
        <v>10</v>
      </c>
      <c r="C18" t="s">
        <v>11</v>
      </c>
      <c r="D18">
        <v>100</v>
      </c>
    </row>
    <row r="19" spans="1:4">
      <c r="A19" t="s">
        <v>51</v>
      </c>
      <c r="B19" t="s">
        <v>52</v>
      </c>
      <c r="C19" t="s">
        <v>53</v>
      </c>
      <c r="D19">
        <v>100</v>
      </c>
    </row>
    <row r="20" spans="1:4">
      <c r="A20" t="s">
        <v>77</v>
      </c>
      <c r="B20" t="s">
        <v>78</v>
      </c>
      <c r="C20" t="s">
        <v>79</v>
      </c>
      <c r="D20">
        <v>100</v>
      </c>
    </row>
    <row r="21" spans="1:4">
      <c r="A21" t="s">
        <v>116</v>
      </c>
      <c r="B21" t="s">
        <v>117</v>
      </c>
      <c r="C21" t="s">
        <v>178</v>
      </c>
      <c r="D21">
        <v>100</v>
      </c>
    </row>
    <row r="22" spans="1:4">
      <c r="A22" t="s">
        <v>157</v>
      </c>
      <c r="B22" t="s">
        <v>158</v>
      </c>
      <c r="C22" t="s">
        <v>159</v>
      </c>
      <c r="D22">
        <v>100</v>
      </c>
    </row>
    <row r="23" spans="1:4">
      <c r="A23" t="s">
        <v>105</v>
      </c>
      <c r="B23" t="s">
        <v>106</v>
      </c>
      <c r="C23" t="s">
        <v>107</v>
      </c>
      <c r="D23">
        <v>100</v>
      </c>
    </row>
    <row r="24" spans="1:4">
      <c r="A24" t="s">
        <v>148</v>
      </c>
      <c r="B24" t="s">
        <v>149</v>
      </c>
      <c r="C24" t="s">
        <v>150</v>
      </c>
      <c r="D24">
        <v>100</v>
      </c>
    </row>
    <row r="25" spans="1:4">
      <c r="A25" t="s">
        <v>122</v>
      </c>
      <c r="B25" t="s">
        <v>123</v>
      </c>
      <c r="C25" t="s">
        <v>124</v>
      </c>
      <c r="D25">
        <v>100</v>
      </c>
    </row>
    <row r="26" spans="1:4">
      <c r="A26" t="s">
        <v>161</v>
      </c>
      <c r="B26" t="s">
        <v>92</v>
      </c>
      <c r="C26" t="s">
        <v>162</v>
      </c>
      <c r="D26">
        <v>100</v>
      </c>
    </row>
    <row r="27" spans="1:4">
      <c r="A27" t="s">
        <v>74</v>
      </c>
      <c r="B27" t="s">
        <v>75</v>
      </c>
      <c r="C27" t="s">
        <v>76</v>
      </c>
      <c r="D27">
        <v>100</v>
      </c>
    </row>
    <row r="28" spans="1:4">
      <c r="A28" t="s">
        <v>71</v>
      </c>
      <c r="B28" t="s">
        <v>72</v>
      </c>
      <c r="C28" t="s">
        <v>73</v>
      </c>
      <c r="D28">
        <v>100</v>
      </c>
    </row>
    <row r="29" spans="1:4">
      <c r="A29" t="s">
        <v>112</v>
      </c>
      <c r="B29" t="s">
        <v>113</v>
      </c>
      <c r="C29" t="s">
        <v>118</v>
      </c>
      <c r="D29">
        <v>100</v>
      </c>
    </row>
    <row r="30" spans="1:4">
      <c r="A30" t="s">
        <v>25</v>
      </c>
      <c r="B30" t="s">
        <v>26</v>
      </c>
      <c r="C30" t="s">
        <v>27</v>
      </c>
      <c r="D30">
        <v>100</v>
      </c>
    </row>
    <row r="31" spans="1:4">
      <c r="A31" t="s">
        <v>54</v>
      </c>
      <c r="B31" t="s">
        <v>55</v>
      </c>
      <c r="C31" t="s">
        <v>56</v>
      </c>
      <c r="D31">
        <v>100</v>
      </c>
    </row>
    <row r="32" spans="1:4">
      <c r="A32" t="s">
        <v>108</v>
      </c>
      <c r="B32" t="s">
        <v>26</v>
      </c>
      <c r="C32" t="s">
        <v>109</v>
      </c>
      <c r="D32">
        <v>100</v>
      </c>
    </row>
    <row r="33" spans="1:4">
      <c r="A33" t="s">
        <v>18</v>
      </c>
      <c r="B33" t="s">
        <v>13</v>
      </c>
      <c r="C33" t="s">
        <v>19</v>
      </c>
      <c r="D33">
        <v>100</v>
      </c>
    </row>
    <row r="34" spans="1:4">
      <c r="A34" t="s">
        <v>62</v>
      </c>
      <c r="B34" t="s">
        <v>63</v>
      </c>
      <c r="C34" t="s">
        <v>64</v>
      </c>
      <c r="D34">
        <v>100</v>
      </c>
    </row>
    <row r="35" spans="1:4">
      <c r="A35" t="s">
        <v>136</v>
      </c>
      <c r="B35" t="s">
        <v>13</v>
      </c>
      <c r="C35" t="s">
        <v>137</v>
      </c>
      <c r="D35">
        <v>99</v>
      </c>
    </row>
    <row r="36" spans="1:4">
      <c r="A36" t="s">
        <v>125</v>
      </c>
      <c r="B36" t="s">
        <v>26</v>
      </c>
      <c r="C36" t="s">
        <v>126</v>
      </c>
      <c r="D36">
        <v>97</v>
      </c>
    </row>
    <row r="37" spans="1:4">
      <c r="A37" t="s">
        <v>39</v>
      </c>
      <c r="B37" t="s">
        <v>92</v>
      </c>
      <c r="C37" t="s">
        <v>93</v>
      </c>
      <c r="D37">
        <v>97</v>
      </c>
    </row>
    <row r="38" spans="1:4">
      <c r="A38" t="s">
        <v>68</v>
      </c>
      <c r="B38" t="s">
        <v>69</v>
      </c>
      <c r="C38" t="s">
        <v>70</v>
      </c>
      <c r="D38">
        <v>96</v>
      </c>
    </row>
    <row r="39" spans="1:4">
      <c r="A39" t="s">
        <v>96</v>
      </c>
      <c r="B39" t="s">
        <v>97</v>
      </c>
      <c r="C39" t="s">
        <v>98</v>
      </c>
      <c r="D39">
        <v>95</v>
      </c>
    </row>
    <row r="40" spans="1:4">
      <c r="A40" t="s">
        <v>80</v>
      </c>
      <c r="B40" t="s">
        <v>81</v>
      </c>
      <c r="C40" t="s">
        <v>82</v>
      </c>
      <c r="D40">
        <v>95</v>
      </c>
    </row>
    <row r="41" spans="1:4">
      <c r="A41" t="s">
        <v>87</v>
      </c>
      <c r="B41" t="s">
        <v>81</v>
      </c>
      <c r="C41" t="s">
        <v>88</v>
      </c>
      <c r="D41">
        <v>95</v>
      </c>
    </row>
    <row r="42" spans="1:4">
      <c r="A42" t="s">
        <v>36</v>
      </c>
      <c r="B42" t="s">
        <v>37</v>
      </c>
      <c r="C42" t="s">
        <v>38</v>
      </c>
      <c r="D42">
        <v>94</v>
      </c>
    </row>
    <row r="43" spans="1:4">
      <c r="A43" t="s">
        <v>127</v>
      </c>
      <c r="B43" t="s">
        <v>128</v>
      </c>
      <c r="C43" t="s">
        <v>129</v>
      </c>
      <c r="D43">
        <v>92</v>
      </c>
    </row>
    <row r="44" spans="1:4">
      <c r="A44" t="s">
        <v>163</v>
      </c>
      <c r="B44" t="s">
        <v>164</v>
      </c>
      <c r="C44" t="s">
        <v>165</v>
      </c>
      <c r="D44">
        <v>92</v>
      </c>
    </row>
    <row r="45" spans="1:4">
      <c r="A45" t="s">
        <v>60</v>
      </c>
      <c r="B45" t="s">
        <v>13</v>
      </c>
      <c r="C45" t="s">
        <v>61</v>
      </c>
      <c r="D45">
        <v>90</v>
      </c>
    </row>
    <row r="46" spans="1:4">
      <c r="A46" t="s">
        <v>45</v>
      </c>
      <c r="B46" t="s">
        <v>46</v>
      </c>
      <c r="C46" t="s">
        <v>47</v>
      </c>
      <c r="D46">
        <v>90</v>
      </c>
    </row>
    <row r="47" spans="1:4">
      <c r="A47" t="s">
        <v>85</v>
      </c>
      <c r="B47" t="s">
        <v>16</v>
      </c>
      <c r="C47" t="s">
        <v>86</v>
      </c>
      <c r="D47">
        <v>90</v>
      </c>
    </row>
    <row r="48" spans="1:4">
      <c r="A48" t="s">
        <v>89</v>
      </c>
      <c r="B48" t="s">
        <v>90</v>
      </c>
      <c r="C48" t="s">
        <v>91</v>
      </c>
      <c r="D48">
        <v>90</v>
      </c>
    </row>
    <row r="49" spans="1:4">
      <c r="A49" t="s">
        <v>99</v>
      </c>
      <c r="B49" t="s">
        <v>100</v>
      </c>
      <c r="C49" t="s">
        <v>101</v>
      </c>
      <c r="D49">
        <v>90</v>
      </c>
    </row>
    <row r="50" spans="1:4">
      <c r="A50" t="s">
        <v>133</v>
      </c>
      <c r="B50" t="s">
        <v>134</v>
      </c>
      <c r="C50" t="s">
        <v>135</v>
      </c>
      <c r="D50">
        <v>90</v>
      </c>
    </row>
    <row r="51" spans="1:4">
      <c r="A51" t="s">
        <v>54</v>
      </c>
      <c r="B51" t="s">
        <v>172</v>
      </c>
      <c r="C51" t="s">
        <v>173</v>
      </c>
      <c r="D51">
        <v>89</v>
      </c>
    </row>
    <row r="52" spans="1:4">
      <c r="A52" t="s">
        <v>3</v>
      </c>
      <c r="B52" t="s">
        <v>4</v>
      </c>
      <c r="C52" t="s">
        <v>5</v>
      </c>
      <c r="D52">
        <v>88</v>
      </c>
    </row>
    <row r="53" spans="1:4">
      <c r="A53" t="s">
        <v>30</v>
      </c>
      <c r="B53" t="s">
        <v>31</v>
      </c>
      <c r="C53" t="s">
        <v>32</v>
      </c>
      <c r="D53">
        <v>85</v>
      </c>
    </row>
    <row r="54" spans="1:4">
      <c r="A54" t="s">
        <v>138</v>
      </c>
      <c r="B54" t="s">
        <v>139</v>
      </c>
      <c r="C54" t="s">
        <v>140</v>
      </c>
      <c r="D54">
        <v>85</v>
      </c>
    </row>
    <row r="55" spans="1:4">
      <c r="A55" t="s">
        <v>102</v>
      </c>
      <c r="B55" t="s">
        <v>103</v>
      </c>
      <c r="C55" t="s">
        <v>104</v>
      </c>
      <c r="D55">
        <v>85</v>
      </c>
    </row>
    <row r="56" spans="1:4">
      <c r="A56" t="s">
        <v>151</v>
      </c>
      <c r="B56" t="s">
        <v>152</v>
      </c>
      <c r="C56" t="s">
        <v>153</v>
      </c>
      <c r="D56">
        <v>83</v>
      </c>
    </row>
    <row r="57" spans="1:4">
      <c r="A57" t="s">
        <v>155</v>
      </c>
      <c r="B57" t="s">
        <v>81</v>
      </c>
      <c r="C57" t="s">
        <v>156</v>
      </c>
      <c r="D57">
        <v>82</v>
      </c>
    </row>
    <row r="58" spans="1:4">
      <c r="A58" t="s">
        <v>110</v>
      </c>
      <c r="B58" t="s">
        <v>92</v>
      </c>
      <c r="C58" t="s">
        <v>111</v>
      </c>
      <c r="D58">
        <v>80</v>
      </c>
    </row>
    <row r="59" spans="1:4">
      <c r="A59" t="s">
        <v>39</v>
      </c>
      <c r="B59" t="s">
        <v>40</v>
      </c>
      <c r="C59" t="s">
        <v>41</v>
      </c>
      <c r="D59">
        <v>80</v>
      </c>
    </row>
    <row r="60" spans="1:4">
      <c r="A60" t="s">
        <v>23</v>
      </c>
      <c r="B60" t="s">
        <v>13</v>
      </c>
      <c r="C60" t="s">
        <v>24</v>
      </c>
      <c r="D60">
        <v>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63"/>
  <sheetViews>
    <sheetView workbookViewId="0">
      <selection activeCell="H52" sqref="H52"/>
    </sheetView>
  </sheetViews>
  <sheetFormatPr defaultRowHeight="12.75"/>
  <cols>
    <col min="1" max="1" width="14.42578125" bestFit="1" customWidth="1"/>
    <col min="2" max="2" width="11.28515625" bestFit="1" customWidth="1"/>
    <col min="3" max="3" width="9.5703125" bestFit="1" customWidth="1"/>
    <col min="4" max="4" width="11.7109375" bestFit="1" customWidth="1"/>
  </cols>
  <sheetData>
    <row r="1" spans="1:4">
      <c r="A1" s="15" t="s">
        <v>0</v>
      </c>
      <c r="B1" s="9" t="s">
        <v>1</v>
      </c>
      <c r="C1" s="15" t="s">
        <v>2</v>
      </c>
      <c r="D1" s="8" t="s">
        <v>200</v>
      </c>
    </row>
    <row r="2" spans="1:4">
      <c r="A2" t="s">
        <v>12</v>
      </c>
      <c r="B2" t="s">
        <v>13</v>
      </c>
      <c r="C2" t="s">
        <v>14</v>
      </c>
      <c r="D2" s="2">
        <v>100</v>
      </c>
    </row>
    <row r="3" spans="1:4">
      <c r="A3" t="s">
        <v>20</v>
      </c>
      <c r="B3" t="s">
        <v>21</v>
      </c>
      <c r="C3" t="s">
        <v>22</v>
      </c>
      <c r="D3" s="2">
        <v>100</v>
      </c>
    </row>
    <row r="4" spans="1:4">
      <c r="A4" t="s">
        <v>62</v>
      </c>
      <c r="B4" t="s">
        <v>63</v>
      </c>
      <c r="C4" t="s">
        <v>64</v>
      </c>
      <c r="D4" s="2">
        <v>100</v>
      </c>
    </row>
    <row r="5" spans="1:4">
      <c r="A5" t="s">
        <v>15</v>
      </c>
      <c r="B5" t="s">
        <v>16</v>
      </c>
      <c r="C5" t="s">
        <v>17</v>
      </c>
      <c r="D5" s="2">
        <v>98</v>
      </c>
    </row>
    <row r="6" spans="1:4">
      <c r="A6" t="s">
        <v>33</v>
      </c>
      <c r="B6" t="s">
        <v>34</v>
      </c>
      <c r="C6" t="s">
        <v>35</v>
      </c>
      <c r="D6" s="2">
        <v>96</v>
      </c>
    </row>
    <row r="7" spans="1:4">
      <c r="A7" t="s">
        <v>18</v>
      </c>
      <c r="B7" t="s">
        <v>13</v>
      </c>
      <c r="C7" t="s">
        <v>19</v>
      </c>
      <c r="D7" s="13">
        <v>95</v>
      </c>
    </row>
    <row r="8" spans="1:4">
      <c r="A8" t="s">
        <v>28</v>
      </c>
      <c r="B8" t="s">
        <v>10</v>
      </c>
      <c r="C8" t="s">
        <v>29</v>
      </c>
      <c r="D8" s="2">
        <v>94</v>
      </c>
    </row>
    <row r="9" spans="1:4">
      <c r="A9" t="s">
        <v>36</v>
      </c>
      <c r="B9" t="s">
        <v>37</v>
      </c>
      <c r="C9" t="s">
        <v>38</v>
      </c>
      <c r="D9" s="2">
        <v>94</v>
      </c>
    </row>
    <row r="10" spans="1:4">
      <c r="A10" t="s">
        <v>74</v>
      </c>
      <c r="B10" t="s">
        <v>75</v>
      </c>
      <c r="C10" t="s">
        <v>76</v>
      </c>
      <c r="D10" s="2">
        <v>94</v>
      </c>
    </row>
    <row r="11" spans="1:4">
      <c r="A11" s="11" t="s">
        <v>112</v>
      </c>
      <c r="B11" s="11" t="s">
        <v>113</v>
      </c>
      <c r="C11" s="11" t="s">
        <v>118</v>
      </c>
      <c r="D11" s="2">
        <v>94</v>
      </c>
    </row>
    <row r="12" spans="1:4">
      <c r="A12" t="s">
        <v>48</v>
      </c>
      <c r="B12" t="s">
        <v>49</v>
      </c>
      <c r="C12" t="s">
        <v>50</v>
      </c>
      <c r="D12" s="2">
        <v>92</v>
      </c>
    </row>
    <row r="13" spans="1:4">
      <c r="A13" t="s">
        <v>57</v>
      </c>
      <c r="B13" t="s">
        <v>58</v>
      </c>
      <c r="C13" t="s">
        <v>59</v>
      </c>
      <c r="D13" s="2">
        <v>92</v>
      </c>
    </row>
    <row r="14" spans="1:4">
      <c r="A14" t="s">
        <v>87</v>
      </c>
      <c r="B14" t="s">
        <v>81</v>
      </c>
      <c r="C14" t="s">
        <v>88</v>
      </c>
      <c r="D14" s="2">
        <v>90</v>
      </c>
    </row>
    <row r="15" spans="1:4">
      <c r="A15" t="s">
        <v>94</v>
      </c>
      <c r="B15" t="s">
        <v>13</v>
      </c>
      <c r="C15" t="s">
        <v>95</v>
      </c>
      <c r="D15" s="2">
        <v>86</v>
      </c>
    </row>
    <row r="16" spans="1:4">
      <c r="A16" t="s">
        <v>45</v>
      </c>
      <c r="B16" t="s">
        <v>46</v>
      </c>
      <c r="C16" t="s">
        <v>47</v>
      </c>
      <c r="D16" s="2">
        <v>85</v>
      </c>
    </row>
    <row r="17" spans="1:4">
      <c r="A17" t="s">
        <v>83</v>
      </c>
      <c r="B17" t="s">
        <v>52</v>
      </c>
      <c r="C17" t="s">
        <v>84</v>
      </c>
      <c r="D17" s="2">
        <v>83</v>
      </c>
    </row>
    <row r="18" spans="1:4">
      <c r="A18" t="s">
        <v>68</v>
      </c>
      <c r="B18" t="s">
        <v>69</v>
      </c>
      <c r="C18" t="s">
        <v>70</v>
      </c>
      <c r="D18" s="2">
        <v>82</v>
      </c>
    </row>
    <row r="19" spans="1:4">
      <c r="A19" t="s">
        <v>108</v>
      </c>
      <c r="B19" t="s">
        <v>26</v>
      </c>
      <c r="C19" t="s">
        <v>109</v>
      </c>
      <c r="D19" s="2">
        <v>82</v>
      </c>
    </row>
    <row r="20" spans="1:4">
      <c r="A20" t="s">
        <v>25</v>
      </c>
      <c r="B20" t="s">
        <v>26</v>
      </c>
      <c r="C20" t="s">
        <v>27</v>
      </c>
      <c r="D20" s="2">
        <v>81</v>
      </c>
    </row>
    <row r="21" spans="1:4">
      <c r="A21" t="s">
        <v>51</v>
      </c>
      <c r="B21" t="s">
        <v>52</v>
      </c>
      <c r="C21" t="s">
        <v>53</v>
      </c>
      <c r="D21" s="2">
        <v>80</v>
      </c>
    </row>
    <row r="22" spans="1:4">
      <c r="A22" t="s">
        <v>71</v>
      </c>
      <c r="B22" t="s">
        <v>72</v>
      </c>
      <c r="C22" t="s">
        <v>73</v>
      </c>
      <c r="D22" s="2">
        <v>80</v>
      </c>
    </row>
    <row r="23" spans="1:4">
      <c r="A23" t="s">
        <v>89</v>
      </c>
      <c r="B23" t="s">
        <v>90</v>
      </c>
      <c r="C23" t="s">
        <v>91</v>
      </c>
      <c r="D23" s="2">
        <v>80</v>
      </c>
    </row>
    <row r="24" spans="1:4">
      <c r="A24" t="s">
        <v>39</v>
      </c>
      <c r="B24" t="s">
        <v>92</v>
      </c>
      <c r="C24" t="s">
        <v>93</v>
      </c>
      <c r="D24" s="2">
        <v>78</v>
      </c>
    </row>
    <row r="25" spans="1:4">
      <c r="A25" t="s">
        <v>65</v>
      </c>
      <c r="B25" t="s">
        <v>66</v>
      </c>
      <c r="C25" t="s">
        <v>67</v>
      </c>
      <c r="D25" s="2">
        <v>76</v>
      </c>
    </row>
    <row r="26" spans="1:4">
      <c r="A26" s="11" t="s">
        <v>138</v>
      </c>
      <c r="B26" s="11" t="s">
        <v>139</v>
      </c>
      <c r="C26" s="11" t="s">
        <v>201</v>
      </c>
      <c r="D26" s="2">
        <v>72</v>
      </c>
    </row>
    <row r="27" spans="1:4">
      <c r="A27" t="s">
        <v>54</v>
      </c>
      <c r="B27" t="s">
        <v>55</v>
      </c>
      <c r="C27" t="s">
        <v>56</v>
      </c>
      <c r="D27" s="2">
        <v>72</v>
      </c>
    </row>
    <row r="28" spans="1:4">
      <c r="A28" t="s">
        <v>60</v>
      </c>
      <c r="B28" t="s">
        <v>13</v>
      </c>
      <c r="C28" t="s">
        <v>61</v>
      </c>
      <c r="D28" s="2">
        <v>70</v>
      </c>
    </row>
    <row r="29" spans="1:4">
      <c r="A29" t="s">
        <v>77</v>
      </c>
      <c r="B29" t="s">
        <v>78</v>
      </c>
      <c r="C29" t="s">
        <v>79</v>
      </c>
      <c r="D29" s="2">
        <v>70</v>
      </c>
    </row>
    <row r="30" spans="1:4">
      <c r="A30" t="s">
        <v>3</v>
      </c>
      <c r="B30" t="s">
        <v>4</v>
      </c>
      <c r="C30" t="s">
        <v>5</v>
      </c>
      <c r="D30" s="2">
        <v>66</v>
      </c>
    </row>
    <row r="31" spans="1:4">
      <c r="A31" t="s">
        <v>99</v>
      </c>
      <c r="B31" t="s">
        <v>100</v>
      </c>
      <c r="C31" t="s">
        <v>101</v>
      </c>
      <c r="D31" s="2">
        <v>66</v>
      </c>
    </row>
    <row r="32" spans="1:4">
      <c r="A32" t="s">
        <v>9</v>
      </c>
      <c r="B32" t="s">
        <v>10</v>
      </c>
      <c r="C32" t="s">
        <v>11</v>
      </c>
      <c r="D32" s="2">
        <v>63</v>
      </c>
    </row>
    <row r="33" spans="1:4">
      <c r="A33" s="11" t="s">
        <v>116</v>
      </c>
      <c r="B33" s="11" t="s">
        <v>117</v>
      </c>
      <c r="C33" s="11" t="s">
        <v>178</v>
      </c>
      <c r="D33" s="2">
        <v>63</v>
      </c>
    </row>
    <row r="34" spans="1:4">
      <c r="A34" t="s">
        <v>80</v>
      </c>
      <c r="B34" t="s">
        <v>81</v>
      </c>
      <c r="C34" t="s">
        <v>82</v>
      </c>
      <c r="D34" s="2">
        <v>62</v>
      </c>
    </row>
    <row r="35" spans="1:4">
      <c r="A35" t="s">
        <v>39</v>
      </c>
      <c r="B35" t="s">
        <v>40</v>
      </c>
      <c r="C35" t="s">
        <v>41</v>
      </c>
      <c r="D35" s="2">
        <v>62</v>
      </c>
    </row>
    <row r="36" spans="1:4">
      <c r="A36" s="11" t="s">
        <v>163</v>
      </c>
      <c r="B36" s="11" t="s">
        <v>164</v>
      </c>
      <c r="C36" s="11" t="s">
        <v>165</v>
      </c>
      <c r="D36" s="2">
        <v>61</v>
      </c>
    </row>
    <row r="37" spans="1:4">
      <c r="A37" t="s">
        <v>96</v>
      </c>
      <c r="B37" t="s">
        <v>97</v>
      </c>
      <c r="C37" t="s">
        <v>98</v>
      </c>
      <c r="D37" s="2">
        <v>60</v>
      </c>
    </row>
    <row r="38" spans="1:4">
      <c r="A38" s="11" t="s">
        <v>125</v>
      </c>
      <c r="B38" s="11" t="s">
        <v>26</v>
      </c>
      <c r="C38" s="11" t="s">
        <v>126</v>
      </c>
      <c r="D38" s="2">
        <v>58</v>
      </c>
    </row>
    <row r="39" spans="1:4">
      <c r="A39" t="s">
        <v>110</v>
      </c>
      <c r="B39" t="s">
        <v>92</v>
      </c>
      <c r="C39" t="s">
        <v>111</v>
      </c>
      <c r="D39" s="2">
        <v>58</v>
      </c>
    </row>
    <row r="40" spans="1:4">
      <c r="A40" t="s">
        <v>30</v>
      </c>
      <c r="B40" t="s">
        <v>31</v>
      </c>
      <c r="C40" t="s">
        <v>32</v>
      </c>
      <c r="D40" s="2">
        <v>56</v>
      </c>
    </row>
    <row r="41" spans="1:4">
      <c r="A41" s="11" t="s">
        <v>157</v>
      </c>
      <c r="B41" s="11" t="s">
        <v>158</v>
      </c>
      <c r="C41" s="11" t="s">
        <v>159</v>
      </c>
      <c r="D41" s="2">
        <v>56</v>
      </c>
    </row>
    <row r="42" spans="1:4">
      <c r="A42" s="11" t="s">
        <v>148</v>
      </c>
      <c r="B42" s="11" t="s">
        <v>149</v>
      </c>
      <c r="C42" s="11" t="s">
        <v>150</v>
      </c>
      <c r="D42" s="13">
        <v>56</v>
      </c>
    </row>
    <row r="43" spans="1:4">
      <c r="A43" t="s">
        <v>85</v>
      </c>
      <c r="B43" t="s">
        <v>16</v>
      </c>
      <c r="C43" t="s">
        <v>86</v>
      </c>
      <c r="D43" s="2">
        <v>55</v>
      </c>
    </row>
    <row r="44" spans="1:4">
      <c r="A44" s="11" t="s">
        <v>127</v>
      </c>
      <c r="B44" s="11" t="s">
        <v>128</v>
      </c>
      <c r="C44" s="11" t="s">
        <v>129</v>
      </c>
      <c r="D44" s="2">
        <v>54</v>
      </c>
    </row>
    <row r="45" spans="1:4">
      <c r="A45" t="s">
        <v>42</v>
      </c>
      <c r="B45" t="s">
        <v>43</v>
      </c>
      <c r="C45" t="s">
        <v>44</v>
      </c>
      <c r="D45" s="2">
        <v>52</v>
      </c>
    </row>
    <row r="46" spans="1:4">
      <c r="A46" t="s">
        <v>102</v>
      </c>
      <c r="B46" t="s">
        <v>103</v>
      </c>
      <c r="C46" t="s">
        <v>104</v>
      </c>
      <c r="D46" s="2">
        <v>52</v>
      </c>
    </row>
    <row r="47" spans="1:4">
      <c r="A47" s="11" t="s">
        <v>130</v>
      </c>
      <c r="B47" s="11" t="s">
        <v>131</v>
      </c>
      <c r="C47" s="11" t="s">
        <v>132</v>
      </c>
      <c r="D47" s="2">
        <v>47</v>
      </c>
    </row>
    <row r="48" spans="1:4">
      <c r="A48" s="11" t="s">
        <v>161</v>
      </c>
      <c r="B48" s="11" t="s">
        <v>92</v>
      </c>
      <c r="C48" s="11" t="s">
        <v>162</v>
      </c>
      <c r="D48" s="2">
        <v>46</v>
      </c>
    </row>
    <row r="49" spans="1:4">
      <c r="A49" s="11" t="s">
        <v>133</v>
      </c>
      <c r="B49" s="11" t="s">
        <v>134</v>
      </c>
      <c r="C49" s="11" t="s">
        <v>135</v>
      </c>
      <c r="D49" s="2">
        <v>40</v>
      </c>
    </row>
    <row r="50" spans="1:4">
      <c r="A50" s="11" t="s">
        <v>155</v>
      </c>
      <c r="B50" s="11" t="s">
        <v>81</v>
      </c>
      <c r="C50" s="11" t="s">
        <v>156</v>
      </c>
      <c r="D50" s="2">
        <v>30</v>
      </c>
    </row>
    <row r="51" spans="1:4">
      <c r="A51" s="11" t="s">
        <v>141</v>
      </c>
      <c r="B51" s="11" t="s">
        <v>142</v>
      </c>
      <c r="C51" s="11" t="s">
        <v>143</v>
      </c>
      <c r="D51" s="2">
        <v>28</v>
      </c>
    </row>
    <row r="52" spans="1:4">
      <c r="A52" s="11" t="s">
        <v>120</v>
      </c>
      <c r="B52" s="11" t="s">
        <v>63</v>
      </c>
      <c r="C52" s="11" t="s">
        <v>121</v>
      </c>
      <c r="D52" s="2">
        <v>20</v>
      </c>
    </row>
    <row r="53" spans="1:4">
      <c r="A53" s="11" t="s">
        <v>151</v>
      </c>
      <c r="B53" s="11" t="s">
        <v>152</v>
      </c>
      <c r="C53" s="11" t="s">
        <v>153</v>
      </c>
      <c r="D53" s="2">
        <v>12</v>
      </c>
    </row>
    <row r="54" spans="1:4">
      <c r="A54" t="s">
        <v>23</v>
      </c>
      <c r="B54" t="s">
        <v>13</v>
      </c>
      <c r="C54" t="s">
        <v>24</v>
      </c>
      <c r="D54" s="2"/>
    </row>
    <row r="55" spans="1:4">
      <c r="A55" s="11" t="s">
        <v>114</v>
      </c>
      <c r="B55" s="11" t="s">
        <v>115</v>
      </c>
      <c r="C55" s="11" t="s">
        <v>119</v>
      </c>
      <c r="D55" s="2"/>
    </row>
    <row r="56" spans="1:4">
      <c r="A56" s="10" t="s">
        <v>174</v>
      </c>
      <c r="B56" s="10" t="s">
        <v>13</v>
      </c>
      <c r="C56" s="10" t="s">
        <v>175</v>
      </c>
      <c r="D56" s="2"/>
    </row>
    <row r="57" spans="1:4">
      <c r="A57" s="11" t="s">
        <v>170</v>
      </c>
      <c r="B57" s="11" t="s">
        <v>166</v>
      </c>
      <c r="C57" s="11" t="s">
        <v>167</v>
      </c>
      <c r="D57" s="2"/>
    </row>
    <row r="58" spans="1:4">
      <c r="A58" s="11" t="s">
        <v>136</v>
      </c>
      <c r="B58" s="11" t="s">
        <v>13</v>
      </c>
      <c r="C58" s="11" t="s">
        <v>137</v>
      </c>
      <c r="D58" s="2"/>
    </row>
    <row r="59" spans="1:4">
      <c r="A59" t="s">
        <v>6</v>
      </c>
      <c r="B59" t="s">
        <v>7</v>
      </c>
      <c r="C59" t="s">
        <v>8</v>
      </c>
      <c r="D59" s="2">
        <v>96</v>
      </c>
    </row>
    <row r="60" spans="1:4">
      <c r="A60" t="s">
        <v>105</v>
      </c>
      <c r="B60" t="s">
        <v>106</v>
      </c>
      <c r="C60" t="s">
        <v>107</v>
      </c>
      <c r="D60" s="2"/>
    </row>
    <row r="61" spans="1:4">
      <c r="A61" s="11" t="s">
        <v>122</v>
      </c>
      <c r="B61" s="11" t="s">
        <v>123</v>
      </c>
      <c r="C61" s="11" t="s">
        <v>124</v>
      </c>
      <c r="D61" s="2"/>
    </row>
    <row r="62" spans="1:4">
      <c r="A62" s="11" t="s">
        <v>71</v>
      </c>
      <c r="B62" s="11" t="s">
        <v>146</v>
      </c>
      <c r="C62" s="11" t="s">
        <v>147</v>
      </c>
      <c r="D62" s="2"/>
    </row>
    <row r="63" spans="1:4">
      <c r="A63" s="11" t="s">
        <v>54</v>
      </c>
      <c r="B63" s="11" t="s">
        <v>172</v>
      </c>
      <c r="C63" s="11" t="s">
        <v>173</v>
      </c>
      <c r="D63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K28" sqref="K28"/>
    </sheetView>
  </sheetViews>
  <sheetFormatPr defaultRowHeight="12.75"/>
  <cols>
    <col min="1" max="1" width="14.42578125" bestFit="1" customWidth="1"/>
    <col min="2" max="2" width="11.28515625" bestFit="1" customWidth="1"/>
    <col min="4" max="4" width="15.42578125" bestFit="1" customWidth="1"/>
    <col min="5" max="5" width="9.7109375" bestFit="1" customWidth="1"/>
    <col min="6" max="6" width="12.7109375" bestFit="1" customWidth="1"/>
    <col min="7" max="7" width="9.140625" style="1"/>
  </cols>
  <sheetData>
    <row r="1" spans="1:7" ht="13.5" thickBot="1">
      <c r="A1" s="23" t="s">
        <v>0</v>
      </c>
      <c r="B1" s="24" t="s">
        <v>1</v>
      </c>
      <c r="C1" s="23" t="s">
        <v>2</v>
      </c>
      <c r="D1" s="18" t="s">
        <v>203</v>
      </c>
      <c r="E1" s="28" t="s">
        <v>210</v>
      </c>
      <c r="F1" s="29" t="s">
        <v>212</v>
      </c>
      <c r="G1" s="30" t="s">
        <v>213</v>
      </c>
    </row>
    <row r="2" spans="1:7" ht="13.5" thickTop="1">
      <c r="A2" s="25" t="s">
        <v>12</v>
      </c>
      <c r="B2" s="25" t="s">
        <v>13</v>
      </c>
      <c r="C2" s="25" t="s">
        <v>14</v>
      </c>
      <c r="D2" s="19">
        <v>1</v>
      </c>
      <c r="E2" s="19">
        <v>1</v>
      </c>
      <c r="F2" s="19">
        <v>1</v>
      </c>
      <c r="G2" s="31">
        <v>1</v>
      </c>
    </row>
    <row r="3" spans="1:7">
      <c r="A3" s="26" t="s">
        <v>3</v>
      </c>
      <c r="B3" s="26" t="s">
        <v>4</v>
      </c>
      <c r="C3" s="26" t="s">
        <v>5</v>
      </c>
      <c r="D3" s="20">
        <v>1</v>
      </c>
      <c r="E3" s="20">
        <v>1</v>
      </c>
      <c r="F3" s="20">
        <v>1</v>
      </c>
      <c r="G3" s="32">
        <v>1</v>
      </c>
    </row>
    <row r="4" spans="1:7">
      <c r="A4" s="25" t="s">
        <v>94</v>
      </c>
      <c r="B4" s="25" t="s">
        <v>13</v>
      </c>
      <c r="C4" s="25" t="s">
        <v>95</v>
      </c>
      <c r="D4" s="19">
        <v>1</v>
      </c>
      <c r="E4" s="19">
        <v>1</v>
      </c>
      <c r="F4" s="19">
        <v>1</v>
      </c>
      <c r="G4" s="31">
        <v>1</v>
      </c>
    </row>
    <row r="5" spans="1:7">
      <c r="A5" s="26" t="s">
        <v>42</v>
      </c>
      <c r="B5" s="26" t="s">
        <v>43</v>
      </c>
      <c r="C5" s="26" t="s">
        <v>44</v>
      </c>
      <c r="D5" s="20">
        <v>1</v>
      </c>
      <c r="E5" s="20">
        <v>1</v>
      </c>
      <c r="F5" s="20">
        <v>1</v>
      </c>
      <c r="G5" s="32">
        <v>1</v>
      </c>
    </row>
    <row r="6" spans="1:7">
      <c r="A6" s="25" t="s">
        <v>60</v>
      </c>
      <c r="B6" s="25" t="s">
        <v>13</v>
      </c>
      <c r="C6" s="25" t="s">
        <v>61</v>
      </c>
      <c r="D6" s="19">
        <v>1</v>
      </c>
      <c r="E6" s="19">
        <v>1</v>
      </c>
      <c r="F6" s="19">
        <v>1</v>
      </c>
      <c r="G6" s="31">
        <v>1</v>
      </c>
    </row>
    <row r="7" spans="1:7">
      <c r="A7" s="26" t="s">
        <v>23</v>
      </c>
      <c r="B7" s="26" t="s">
        <v>13</v>
      </c>
      <c r="C7" s="26" t="s">
        <v>24</v>
      </c>
      <c r="D7" s="20"/>
      <c r="E7" s="20"/>
      <c r="F7" s="20"/>
      <c r="G7" s="32"/>
    </row>
    <row r="8" spans="1:7">
      <c r="A8" s="25" t="s">
        <v>65</v>
      </c>
      <c r="B8" s="25" t="s">
        <v>66</v>
      </c>
      <c r="C8" s="25" t="s">
        <v>67</v>
      </c>
      <c r="D8" s="19">
        <v>1</v>
      </c>
      <c r="E8" s="19">
        <v>1</v>
      </c>
      <c r="F8" s="19">
        <v>1</v>
      </c>
      <c r="G8" s="31">
        <v>1</v>
      </c>
    </row>
    <row r="9" spans="1:7">
      <c r="A9" s="26" t="s">
        <v>48</v>
      </c>
      <c r="B9" s="26" t="s">
        <v>49</v>
      </c>
      <c r="C9" s="26" t="s">
        <v>50</v>
      </c>
      <c r="D9" s="20">
        <v>1</v>
      </c>
      <c r="E9" s="20">
        <v>1</v>
      </c>
      <c r="F9" s="20">
        <v>1</v>
      </c>
      <c r="G9" s="32">
        <v>1</v>
      </c>
    </row>
    <row r="10" spans="1:7">
      <c r="A10" s="25" t="s">
        <v>83</v>
      </c>
      <c r="B10" s="25" t="s">
        <v>52</v>
      </c>
      <c r="C10" s="25" t="s">
        <v>84</v>
      </c>
      <c r="D10" s="19">
        <v>1</v>
      </c>
      <c r="E10" s="19">
        <v>1</v>
      </c>
      <c r="F10" s="19">
        <v>1</v>
      </c>
      <c r="G10" s="31">
        <v>1</v>
      </c>
    </row>
    <row r="11" spans="1:7">
      <c r="A11" s="6" t="s">
        <v>114</v>
      </c>
      <c r="B11" s="6" t="s">
        <v>115</v>
      </c>
      <c r="C11" s="6" t="s">
        <v>119</v>
      </c>
      <c r="D11" s="20">
        <v>1</v>
      </c>
      <c r="E11" s="20">
        <v>1</v>
      </c>
      <c r="F11" s="20">
        <v>1</v>
      </c>
      <c r="G11" s="32">
        <v>1</v>
      </c>
    </row>
    <row r="12" spans="1:7">
      <c r="A12" s="25" t="s">
        <v>30</v>
      </c>
      <c r="B12" s="25" t="s">
        <v>31</v>
      </c>
      <c r="C12" s="25" t="s">
        <v>32</v>
      </c>
      <c r="D12" s="19">
        <v>1</v>
      </c>
      <c r="E12" s="19"/>
      <c r="F12" s="19"/>
      <c r="G12" s="31"/>
    </row>
    <row r="13" spans="1:7">
      <c r="A13" s="26" t="s">
        <v>174</v>
      </c>
      <c r="B13" s="26" t="s">
        <v>13</v>
      </c>
      <c r="C13" s="26" t="s">
        <v>175</v>
      </c>
      <c r="D13" s="20"/>
      <c r="E13" s="20"/>
      <c r="F13" s="20"/>
      <c r="G13" s="32"/>
    </row>
    <row r="14" spans="1:7">
      <c r="A14" s="25" t="s">
        <v>96</v>
      </c>
      <c r="B14" s="25" t="s">
        <v>97</v>
      </c>
      <c r="C14" s="25" t="s">
        <v>98</v>
      </c>
      <c r="D14" s="19">
        <v>1</v>
      </c>
      <c r="E14" s="19">
        <v>1</v>
      </c>
      <c r="F14" s="19">
        <v>1</v>
      </c>
      <c r="G14" s="31">
        <v>1</v>
      </c>
    </row>
    <row r="15" spans="1:7">
      <c r="A15" s="26" t="s">
        <v>68</v>
      </c>
      <c r="B15" s="26" t="s">
        <v>69</v>
      </c>
      <c r="C15" s="26" t="s">
        <v>70</v>
      </c>
      <c r="D15" s="20">
        <v>1</v>
      </c>
      <c r="E15" s="20"/>
      <c r="F15" s="20"/>
      <c r="G15" s="32"/>
    </row>
    <row r="16" spans="1:7">
      <c r="A16" s="5" t="s">
        <v>120</v>
      </c>
      <c r="B16" s="5" t="s">
        <v>63</v>
      </c>
      <c r="C16" s="5" t="s">
        <v>121</v>
      </c>
      <c r="D16" s="19">
        <v>1</v>
      </c>
      <c r="E16" s="19">
        <v>1</v>
      </c>
      <c r="F16" s="19">
        <v>1</v>
      </c>
      <c r="G16" s="31">
        <v>1</v>
      </c>
    </row>
    <row r="17" spans="1:7">
      <c r="A17" s="6" t="s">
        <v>155</v>
      </c>
      <c r="B17" s="6" t="s">
        <v>81</v>
      </c>
      <c r="C17" s="6" t="s">
        <v>156</v>
      </c>
      <c r="D17" s="20">
        <v>1</v>
      </c>
      <c r="E17" s="20">
        <v>1</v>
      </c>
      <c r="F17" s="20">
        <v>1</v>
      </c>
      <c r="G17" s="32">
        <v>1</v>
      </c>
    </row>
    <row r="18" spans="1:7">
      <c r="A18" s="5" t="s">
        <v>141</v>
      </c>
      <c r="B18" s="5" t="s">
        <v>142</v>
      </c>
      <c r="C18" s="5" t="s">
        <v>143</v>
      </c>
      <c r="D18" s="19"/>
      <c r="E18" s="19"/>
      <c r="F18" s="19"/>
      <c r="G18" s="31"/>
    </row>
    <row r="19" spans="1:7">
      <c r="A19" s="6" t="s">
        <v>170</v>
      </c>
      <c r="B19" s="6" t="s">
        <v>166</v>
      </c>
      <c r="C19" s="6" t="s">
        <v>167</v>
      </c>
      <c r="D19" s="20">
        <v>1</v>
      </c>
      <c r="E19" s="20">
        <v>1</v>
      </c>
      <c r="F19" s="20">
        <v>1</v>
      </c>
      <c r="G19" s="32">
        <v>1</v>
      </c>
    </row>
    <row r="20" spans="1:7">
      <c r="A20" s="5" t="s">
        <v>130</v>
      </c>
      <c r="B20" s="5" t="s">
        <v>131</v>
      </c>
      <c r="C20" s="5" t="s">
        <v>132</v>
      </c>
      <c r="D20" s="19">
        <v>1</v>
      </c>
      <c r="E20" s="19">
        <v>1</v>
      </c>
      <c r="F20" s="19">
        <v>1</v>
      </c>
      <c r="G20" s="31">
        <v>1</v>
      </c>
    </row>
    <row r="21" spans="1:7">
      <c r="A21" s="6" t="s">
        <v>127</v>
      </c>
      <c r="B21" s="6" t="s">
        <v>128</v>
      </c>
      <c r="C21" s="6" t="s">
        <v>129</v>
      </c>
      <c r="D21" s="20">
        <v>1</v>
      </c>
      <c r="E21" s="20"/>
      <c r="F21" s="20"/>
      <c r="G21" s="32"/>
    </row>
    <row r="22" spans="1:7">
      <c r="A22" s="5" t="s">
        <v>125</v>
      </c>
      <c r="B22" s="5" t="s">
        <v>26</v>
      </c>
      <c r="C22" s="5" t="s">
        <v>126</v>
      </c>
      <c r="D22" s="19">
        <v>1</v>
      </c>
      <c r="E22" s="19">
        <v>1</v>
      </c>
      <c r="F22" s="19">
        <v>1</v>
      </c>
      <c r="G22" s="31">
        <v>1</v>
      </c>
    </row>
    <row r="23" spans="1:7">
      <c r="A23" s="6" t="s">
        <v>136</v>
      </c>
      <c r="B23" s="6" t="s">
        <v>13</v>
      </c>
      <c r="C23" s="6" t="s">
        <v>137</v>
      </c>
      <c r="D23" s="20">
        <v>1</v>
      </c>
      <c r="E23" s="20">
        <v>1</v>
      </c>
      <c r="F23" s="20"/>
      <c r="G23" s="32"/>
    </row>
    <row r="24" spans="1:7">
      <c r="A24" s="25" t="s">
        <v>80</v>
      </c>
      <c r="B24" s="25" t="s">
        <v>81</v>
      </c>
      <c r="C24" s="25" t="s">
        <v>82</v>
      </c>
      <c r="D24" s="19">
        <v>1</v>
      </c>
      <c r="E24" s="19">
        <v>1</v>
      </c>
      <c r="F24" s="19">
        <v>1</v>
      </c>
      <c r="G24" s="31">
        <v>1</v>
      </c>
    </row>
    <row r="25" spans="1:7">
      <c r="A25" s="26" t="s">
        <v>110</v>
      </c>
      <c r="B25" s="26" t="s">
        <v>92</v>
      </c>
      <c r="C25" s="26" t="s">
        <v>111</v>
      </c>
      <c r="D25" s="20">
        <v>1</v>
      </c>
      <c r="E25" s="20">
        <v>1</v>
      </c>
      <c r="F25" s="20"/>
      <c r="G25" s="32"/>
    </row>
    <row r="26" spans="1:7">
      <c r="A26" s="25" t="s">
        <v>15</v>
      </c>
      <c r="B26" s="25" t="s">
        <v>16</v>
      </c>
      <c r="C26" s="25" t="s">
        <v>17</v>
      </c>
      <c r="D26" s="19">
        <v>1</v>
      </c>
      <c r="E26" s="19">
        <v>1</v>
      </c>
      <c r="F26" s="19">
        <v>1</v>
      </c>
      <c r="G26" s="31">
        <v>1</v>
      </c>
    </row>
    <row r="27" spans="1:7">
      <c r="A27" s="26" t="s">
        <v>20</v>
      </c>
      <c r="B27" s="26" t="s">
        <v>21</v>
      </c>
      <c r="C27" s="26" t="s">
        <v>22</v>
      </c>
      <c r="D27" s="20">
        <v>1</v>
      </c>
      <c r="E27" s="20">
        <v>1</v>
      </c>
      <c r="F27" s="20">
        <v>1</v>
      </c>
      <c r="G27" s="32">
        <v>1</v>
      </c>
    </row>
    <row r="28" spans="1:7">
      <c r="A28" s="25" t="s">
        <v>57</v>
      </c>
      <c r="B28" s="25" t="s">
        <v>58</v>
      </c>
      <c r="C28" s="25" t="s">
        <v>59</v>
      </c>
      <c r="D28" s="19">
        <v>1</v>
      </c>
      <c r="E28" s="19">
        <v>1</v>
      </c>
      <c r="F28" s="19">
        <v>1</v>
      </c>
      <c r="G28" s="31">
        <v>1</v>
      </c>
    </row>
    <row r="29" spans="1:7">
      <c r="A29" s="26" t="s">
        <v>6</v>
      </c>
      <c r="B29" s="26" t="s">
        <v>7</v>
      </c>
      <c r="C29" s="26" t="s">
        <v>8</v>
      </c>
      <c r="D29" s="20">
        <v>1</v>
      </c>
      <c r="E29" s="20">
        <v>1</v>
      </c>
      <c r="F29" s="20">
        <v>1</v>
      </c>
      <c r="G29" s="32">
        <v>1</v>
      </c>
    </row>
    <row r="30" spans="1:7">
      <c r="A30" s="25" t="s">
        <v>28</v>
      </c>
      <c r="B30" s="25" t="s">
        <v>10</v>
      </c>
      <c r="C30" s="25" t="s">
        <v>29</v>
      </c>
      <c r="D30" s="19">
        <v>1</v>
      </c>
      <c r="E30" s="19">
        <v>1</v>
      </c>
      <c r="F30" s="19">
        <v>1</v>
      </c>
      <c r="G30" s="31">
        <v>1</v>
      </c>
    </row>
    <row r="31" spans="1:7">
      <c r="A31" s="26" t="s">
        <v>33</v>
      </c>
      <c r="B31" s="26" t="s">
        <v>34</v>
      </c>
      <c r="C31" s="26" t="s">
        <v>35</v>
      </c>
      <c r="D31" s="20">
        <v>1</v>
      </c>
      <c r="E31" s="20">
        <v>1</v>
      </c>
      <c r="F31" s="20"/>
      <c r="G31" s="32"/>
    </row>
    <row r="32" spans="1:7">
      <c r="A32" s="25" t="s">
        <v>9</v>
      </c>
      <c r="B32" s="25" t="s">
        <v>10</v>
      </c>
      <c r="C32" s="25" t="s">
        <v>11</v>
      </c>
      <c r="D32" s="19">
        <v>1</v>
      </c>
      <c r="E32" s="19">
        <v>1</v>
      </c>
      <c r="F32" s="19">
        <v>1</v>
      </c>
      <c r="G32" s="31">
        <v>1</v>
      </c>
    </row>
    <row r="33" spans="1:7">
      <c r="A33" s="26" t="s">
        <v>36</v>
      </c>
      <c r="B33" s="26" t="s">
        <v>37</v>
      </c>
      <c r="C33" s="26" t="s">
        <v>38</v>
      </c>
      <c r="D33" s="20">
        <v>1</v>
      </c>
      <c r="E33" s="20">
        <v>1</v>
      </c>
      <c r="F33" s="20">
        <v>1</v>
      </c>
      <c r="G33" s="32">
        <v>1</v>
      </c>
    </row>
    <row r="34" spans="1:7">
      <c r="A34" s="25" t="s">
        <v>87</v>
      </c>
      <c r="B34" s="25" t="s">
        <v>81</v>
      </c>
      <c r="C34" s="25" t="s">
        <v>88</v>
      </c>
      <c r="D34" s="19">
        <v>1</v>
      </c>
      <c r="E34" s="19">
        <v>1</v>
      </c>
      <c r="F34" s="19">
        <v>1</v>
      </c>
      <c r="G34" s="31">
        <v>1</v>
      </c>
    </row>
    <row r="35" spans="1:7">
      <c r="A35" s="26" t="s">
        <v>51</v>
      </c>
      <c r="B35" s="26" t="s">
        <v>52</v>
      </c>
      <c r="C35" s="26" t="s">
        <v>53</v>
      </c>
      <c r="D35" s="20">
        <v>1</v>
      </c>
      <c r="E35" s="20">
        <v>1</v>
      </c>
      <c r="F35" s="20">
        <v>1</v>
      </c>
      <c r="G35" s="32">
        <v>1</v>
      </c>
    </row>
    <row r="36" spans="1:7">
      <c r="A36" s="25" t="s">
        <v>77</v>
      </c>
      <c r="B36" s="25" t="s">
        <v>78</v>
      </c>
      <c r="C36" s="25" t="s">
        <v>79</v>
      </c>
      <c r="D36" s="19">
        <v>1</v>
      </c>
      <c r="E36" s="19">
        <v>1</v>
      </c>
      <c r="F36" s="19">
        <v>1</v>
      </c>
      <c r="G36" s="31">
        <v>1</v>
      </c>
    </row>
    <row r="37" spans="1:7">
      <c r="A37" s="6" t="s">
        <v>116</v>
      </c>
      <c r="B37" s="6" t="s">
        <v>117</v>
      </c>
      <c r="C37" s="6" t="s">
        <v>178</v>
      </c>
      <c r="D37" s="20"/>
      <c r="E37" s="20"/>
      <c r="F37" s="20"/>
      <c r="G37" s="32"/>
    </row>
    <row r="38" spans="1:7">
      <c r="A38" s="5" t="s">
        <v>151</v>
      </c>
      <c r="B38" s="5" t="s">
        <v>152</v>
      </c>
      <c r="C38" s="5" t="s">
        <v>153</v>
      </c>
      <c r="D38" s="19">
        <v>1</v>
      </c>
      <c r="E38" s="19"/>
      <c r="F38" s="19"/>
      <c r="G38" s="31"/>
    </row>
    <row r="39" spans="1:7">
      <c r="A39" s="6" t="s">
        <v>157</v>
      </c>
      <c r="B39" s="6" t="s">
        <v>158</v>
      </c>
      <c r="C39" s="6" t="s">
        <v>159</v>
      </c>
      <c r="D39" s="20">
        <v>1</v>
      </c>
      <c r="E39" s="20">
        <v>1</v>
      </c>
      <c r="F39" s="20">
        <v>1</v>
      </c>
      <c r="G39" s="32">
        <v>1</v>
      </c>
    </row>
    <row r="40" spans="1:7">
      <c r="A40" s="25" t="s">
        <v>105</v>
      </c>
      <c r="B40" s="25" t="s">
        <v>106</v>
      </c>
      <c r="C40" s="25" t="s">
        <v>107</v>
      </c>
      <c r="D40" s="19"/>
      <c r="E40" s="19">
        <v>1</v>
      </c>
      <c r="F40" s="19">
        <v>1</v>
      </c>
      <c r="G40" s="31"/>
    </row>
    <row r="41" spans="1:7">
      <c r="A41" s="6" t="s">
        <v>163</v>
      </c>
      <c r="B41" s="6" t="s">
        <v>164</v>
      </c>
      <c r="C41" s="6" t="s">
        <v>165</v>
      </c>
      <c r="D41" s="20">
        <v>1</v>
      </c>
      <c r="E41" s="20">
        <v>1</v>
      </c>
      <c r="F41" s="20">
        <v>1</v>
      </c>
      <c r="G41" s="32">
        <v>1</v>
      </c>
    </row>
    <row r="42" spans="1:7">
      <c r="A42" s="5" t="s">
        <v>148</v>
      </c>
      <c r="B42" s="5" t="s">
        <v>149</v>
      </c>
      <c r="C42" s="5" t="s">
        <v>150</v>
      </c>
      <c r="D42" s="21">
        <v>1</v>
      </c>
      <c r="E42" s="21">
        <v>1</v>
      </c>
      <c r="F42" s="21">
        <v>1</v>
      </c>
      <c r="G42" s="31">
        <v>1</v>
      </c>
    </row>
    <row r="43" spans="1:7">
      <c r="A43" s="6" t="s">
        <v>122</v>
      </c>
      <c r="B43" s="6" t="s">
        <v>123</v>
      </c>
      <c r="C43" s="6" t="s">
        <v>124</v>
      </c>
      <c r="D43" s="20">
        <v>1</v>
      </c>
      <c r="E43" s="20">
        <v>1</v>
      </c>
      <c r="F43" s="20">
        <v>1</v>
      </c>
      <c r="G43" s="32">
        <v>1</v>
      </c>
    </row>
    <row r="44" spans="1:7">
      <c r="A44" s="5" t="s">
        <v>161</v>
      </c>
      <c r="B44" s="5" t="s">
        <v>92</v>
      </c>
      <c r="C44" s="5" t="s">
        <v>162</v>
      </c>
      <c r="D44" s="19">
        <v>1</v>
      </c>
      <c r="E44" s="19">
        <v>1</v>
      </c>
      <c r="F44" s="19">
        <v>1</v>
      </c>
      <c r="G44" s="31">
        <v>1</v>
      </c>
    </row>
    <row r="45" spans="1:7">
      <c r="A45" s="26" t="s">
        <v>74</v>
      </c>
      <c r="B45" s="26" t="s">
        <v>75</v>
      </c>
      <c r="C45" s="26" t="s">
        <v>76</v>
      </c>
      <c r="D45" s="20">
        <v>1</v>
      </c>
      <c r="E45" s="20">
        <v>1</v>
      </c>
      <c r="F45" s="20"/>
      <c r="G45" s="32"/>
    </row>
    <row r="46" spans="1:7">
      <c r="A46" s="25" t="s">
        <v>71</v>
      </c>
      <c r="B46" s="25" t="s">
        <v>72</v>
      </c>
      <c r="C46" s="25" t="s">
        <v>73</v>
      </c>
      <c r="D46" s="19">
        <v>1</v>
      </c>
      <c r="E46" s="19">
        <v>1</v>
      </c>
      <c r="F46" s="19">
        <v>1</v>
      </c>
      <c r="G46" s="31">
        <v>1</v>
      </c>
    </row>
    <row r="47" spans="1:7">
      <c r="A47" s="6" t="s">
        <v>71</v>
      </c>
      <c r="B47" s="6" t="s">
        <v>146</v>
      </c>
      <c r="C47" s="6" t="s">
        <v>147</v>
      </c>
      <c r="D47" s="20"/>
      <c r="E47" s="20"/>
      <c r="F47" s="20"/>
      <c r="G47" s="32"/>
    </row>
    <row r="48" spans="1:7">
      <c r="A48" s="5" t="s">
        <v>112</v>
      </c>
      <c r="B48" s="5" t="s">
        <v>113</v>
      </c>
      <c r="C48" s="5" t="s">
        <v>118</v>
      </c>
      <c r="D48" s="19">
        <v>1</v>
      </c>
      <c r="E48" s="19">
        <v>1</v>
      </c>
      <c r="F48" s="19">
        <v>1</v>
      </c>
      <c r="G48" s="31">
        <v>1</v>
      </c>
    </row>
    <row r="49" spans="1:7">
      <c r="A49" s="26" t="s">
        <v>25</v>
      </c>
      <c r="B49" s="26" t="s">
        <v>26</v>
      </c>
      <c r="C49" s="26" t="s">
        <v>27</v>
      </c>
      <c r="D49" s="20">
        <v>1</v>
      </c>
      <c r="E49" s="20"/>
      <c r="F49" s="20"/>
      <c r="G49" s="32"/>
    </row>
    <row r="50" spans="1:7">
      <c r="A50" s="25" t="s">
        <v>45</v>
      </c>
      <c r="B50" s="25" t="s">
        <v>46</v>
      </c>
      <c r="C50" s="25" t="s">
        <v>47</v>
      </c>
      <c r="D50" s="19">
        <v>1</v>
      </c>
      <c r="E50" s="19">
        <v>1</v>
      </c>
      <c r="F50" s="19">
        <v>1</v>
      </c>
      <c r="G50" s="31">
        <v>1</v>
      </c>
    </row>
    <row r="51" spans="1:7">
      <c r="A51" s="26" t="s">
        <v>85</v>
      </c>
      <c r="B51" s="26" t="s">
        <v>16</v>
      </c>
      <c r="C51" s="26" t="s">
        <v>86</v>
      </c>
      <c r="D51" s="20">
        <v>1</v>
      </c>
      <c r="E51" s="20">
        <v>1</v>
      </c>
      <c r="F51" s="20">
        <v>1</v>
      </c>
      <c r="G51" s="32">
        <v>1</v>
      </c>
    </row>
    <row r="52" spans="1:7">
      <c r="A52" s="25" t="s">
        <v>89</v>
      </c>
      <c r="B52" s="25" t="s">
        <v>90</v>
      </c>
      <c r="C52" s="25" t="s">
        <v>91</v>
      </c>
      <c r="D52" s="19">
        <v>1</v>
      </c>
      <c r="E52" s="19">
        <v>1</v>
      </c>
      <c r="F52" s="19"/>
      <c r="G52" s="31"/>
    </row>
    <row r="53" spans="1:7">
      <c r="A53" s="26" t="s">
        <v>99</v>
      </c>
      <c r="B53" s="26" t="s">
        <v>100</v>
      </c>
      <c r="C53" s="26" t="s">
        <v>101</v>
      </c>
      <c r="D53" s="20">
        <v>1</v>
      </c>
      <c r="E53" s="20">
        <v>1</v>
      </c>
      <c r="F53" s="20"/>
      <c r="G53" s="32"/>
    </row>
    <row r="54" spans="1:7">
      <c r="A54" s="5" t="s">
        <v>138</v>
      </c>
      <c r="B54" s="5" t="s">
        <v>139</v>
      </c>
      <c r="C54" s="5" t="s">
        <v>201</v>
      </c>
      <c r="D54" s="19">
        <v>1</v>
      </c>
      <c r="E54" s="19">
        <v>1</v>
      </c>
      <c r="F54" s="19"/>
      <c r="G54" s="31"/>
    </row>
    <row r="55" spans="1:7">
      <c r="A55" s="26" t="s">
        <v>102</v>
      </c>
      <c r="B55" s="26" t="s">
        <v>103</v>
      </c>
      <c r="C55" s="26" t="s">
        <v>104</v>
      </c>
      <c r="D55" s="20">
        <v>1</v>
      </c>
      <c r="E55" s="20">
        <v>1</v>
      </c>
      <c r="F55" s="20">
        <v>1</v>
      </c>
      <c r="G55" s="32">
        <v>1</v>
      </c>
    </row>
    <row r="56" spans="1:7">
      <c r="A56" s="25" t="s">
        <v>39</v>
      </c>
      <c r="B56" s="25" t="s">
        <v>40</v>
      </c>
      <c r="C56" s="25" t="s">
        <v>41</v>
      </c>
      <c r="D56" s="19">
        <v>1</v>
      </c>
      <c r="E56" s="19">
        <v>1</v>
      </c>
      <c r="F56" s="19">
        <v>1</v>
      </c>
      <c r="G56" s="31">
        <v>1</v>
      </c>
    </row>
    <row r="57" spans="1:7">
      <c r="A57" s="26" t="s">
        <v>39</v>
      </c>
      <c r="B57" s="26" t="s">
        <v>92</v>
      </c>
      <c r="C57" s="26" t="s">
        <v>93</v>
      </c>
      <c r="D57" s="20">
        <v>1</v>
      </c>
      <c r="E57" s="20">
        <v>1</v>
      </c>
      <c r="F57" s="20">
        <v>1</v>
      </c>
      <c r="G57" s="32">
        <v>1</v>
      </c>
    </row>
    <row r="58" spans="1:7">
      <c r="A58" s="25" t="s">
        <v>54</v>
      </c>
      <c r="B58" s="25" t="s">
        <v>55</v>
      </c>
      <c r="C58" s="25" t="s">
        <v>56</v>
      </c>
      <c r="D58" s="19">
        <v>1</v>
      </c>
      <c r="E58" s="19">
        <v>1</v>
      </c>
      <c r="F58" s="19">
        <v>1</v>
      </c>
      <c r="G58" s="31">
        <v>1</v>
      </c>
    </row>
    <row r="59" spans="1:7">
      <c r="A59" s="6" t="s">
        <v>54</v>
      </c>
      <c r="B59" s="6" t="s">
        <v>172</v>
      </c>
      <c r="C59" s="6" t="s">
        <v>173</v>
      </c>
      <c r="D59" s="20"/>
      <c r="E59" s="20">
        <v>1</v>
      </c>
      <c r="F59" s="20"/>
      <c r="G59" s="32"/>
    </row>
    <row r="60" spans="1:7">
      <c r="A60" s="5" t="s">
        <v>133</v>
      </c>
      <c r="B60" s="5" t="s">
        <v>134</v>
      </c>
      <c r="C60" s="5" t="s">
        <v>135</v>
      </c>
      <c r="D60" s="19">
        <v>1</v>
      </c>
      <c r="E60" s="19">
        <v>1</v>
      </c>
      <c r="F60" s="19"/>
      <c r="G60" s="31"/>
    </row>
    <row r="61" spans="1:7">
      <c r="A61" s="26" t="s">
        <v>108</v>
      </c>
      <c r="B61" s="26" t="s">
        <v>26</v>
      </c>
      <c r="C61" s="26" t="s">
        <v>109</v>
      </c>
      <c r="D61" s="20">
        <v>1</v>
      </c>
      <c r="E61" s="20">
        <v>1</v>
      </c>
      <c r="F61" s="20">
        <v>1</v>
      </c>
      <c r="G61" s="32">
        <v>1</v>
      </c>
    </row>
    <row r="62" spans="1:7">
      <c r="A62" s="25" t="s">
        <v>18</v>
      </c>
      <c r="B62" s="25" t="s">
        <v>13</v>
      </c>
      <c r="C62" s="25" t="s">
        <v>19</v>
      </c>
      <c r="D62" s="21">
        <v>1</v>
      </c>
      <c r="E62" s="21">
        <v>1</v>
      </c>
      <c r="F62" s="21">
        <v>1</v>
      </c>
      <c r="G62" s="31">
        <v>1</v>
      </c>
    </row>
    <row r="63" spans="1:7">
      <c r="A63" s="27" t="s">
        <v>62</v>
      </c>
      <c r="B63" s="27" t="s">
        <v>63</v>
      </c>
      <c r="C63" s="27" t="s">
        <v>64</v>
      </c>
      <c r="D63" s="22">
        <v>1</v>
      </c>
      <c r="E63" s="22">
        <v>1</v>
      </c>
      <c r="F63" s="22"/>
      <c r="G63" s="3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H20" sqref="H20"/>
    </sheetView>
  </sheetViews>
  <sheetFormatPr defaultRowHeight="12.75"/>
  <cols>
    <col min="1" max="1" width="11" bestFit="1" customWidth="1"/>
    <col min="2" max="2" width="10.28515625" bestFit="1" customWidth="1"/>
  </cols>
  <sheetData>
    <row r="1" spans="1:4">
      <c r="A1" t="s">
        <v>248</v>
      </c>
      <c r="B1" t="s">
        <v>249</v>
      </c>
      <c r="C1" t="s">
        <v>250</v>
      </c>
      <c r="D1" t="s">
        <v>253</v>
      </c>
    </row>
    <row r="2" spans="1:4">
      <c r="A2" t="s">
        <v>221</v>
      </c>
      <c r="B2" t="s">
        <v>222</v>
      </c>
      <c r="C2">
        <v>100</v>
      </c>
      <c r="D2">
        <f t="shared" ref="D2:D15" si="0">C2*0.4</f>
        <v>40</v>
      </c>
    </row>
    <row r="3" spans="1:4">
      <c r="A3" t="s">
        <v>223</v>
      </c>
      <c r="B3" t="s">
        <v>224</v>
      </c>
      <c r="C3">
        <v>100</v>
      </c>
      <c r="D3">
        <f t="shared" si="0"/>
        <v>40</v>
      </c>
    </row>
    <row r="4" spans="1:4">
      <c r="A4" t="s">
        <v>225</v>
      </c>
      <c r="B4" t="s">
        <v>226</v>
      </c>
      <c r="C4">
        <v>100</v>
      </c>
      <c r="D4">
        <f t="shared" si="0"/>
        <v>40</v>
      </c>
    </row>
    <row r="5" spans="1:4">
      <c r="A5" t="s">
        <v>227</v>
      </c>
      <c r="B5" t="s">
        <v>228</v>
      </c>
      <c r="C5">
        <v>100</v>
      </c>
      <c r="D5">
        <f t="shared" si="0"/>
        <v>40</v>
      </c>
    </row>
    <row r="6" spans="1:4">
      <c r="A6" t="s">
        <v>229</v>
      </c>
      <c r="B6" t="s">
        <v>230</v>
      </c>
      <c r="C6">
        <v>98</v>
      </c>
      <c r="D6">
        <f t="shared" si="0"/>
        <v>39.200000000000003</v>
      </c>
    </row>
    <row r="7" spans="1:4">
      <c r="A7" t="s">
        <v>231</v>
      </c>
      <c r="B7" t="s">
        <v>232</v>
      </c>
      <c r="C7">
        <v>95</v>
      </c>
      <c r="D7">
        <f t="shared" si="0"/>
        <v>38</v>
      </c>
    </row>
    <row r="8" spans="1:4">
      <c r="A8" t="s">
        <v>233</v>
      </c>
      <c r="B8" t="s">
        <v>234</v>
      </c>
      <c r="C8">
        <v>95</v>
      </c>
      <c r="D8">
        <f t="shared" si="0"/>
        <v>38</v>
      </c>
    </row>
    <row r="9" spans="1:4">
      <c r="A9" t="s">
        <v>235</v>
      </c>
      <c r="B9" t="s">
        <v>236</v>
      </c>
      <c r="C9">
        <v>90</v>
      </c>
      <c r="D9">
        <f t="shared" si="0"/>
        <v>36</v>
      </c>
    </row>
    <row r="10" spans="1:4">
      <c r="A10" t="s">
        <v>237</v>
      </c>
      <c r="B10" t="s">
        <v>238</v>
      </c>
      <c r="C10">
        <v>85</v>
      </c>
      <c r="D10">
        <f t="shared" si="0"/>
        <v>34</v>
      </c>
    </row>
    <row r="11" spans="1:4">
      <c r="A11" t="s">
        <v>239</v>
      </c>
      <c r="B11" t="s">
        <v>230</v>
      </c>
      <c r="C11">
        <v>80</v>
      </c>
      <c r="D11">
        <f t="shared" si="0"/>
        <v>32</v>
      </c>
    </row>
    <row r="12" spans="1:4">
      <c r="A12" t="s">
        <v>240</v>
      </c>
      <c r="B12" t="s">
        <v>241</v>
      </c>
      <c r="C12">
        <v>58</v>
      </c>
      <c r="D12">
        <f t="shared" si="0"/>
        <v>23.200000000000003</v>
      </c>
    </row>
    <row r="13" spans="1:4">
      <c r="A13" t="s">
        <v>242</v>
      </c>
      <c r="B13" t="s">
        <v>243</v>
      </c>
      <c r="C13">
        <v>55</v>
      </c>
      <c r="D13">
        <f t="shared" si="0"/>
        <v>22</v>
      </c>
    </row>
    <row r="14" spans="1:4">
      <c r="A14" t="s">
        <v>244</v>
      </c>
      <c r="B14" t="s">
        <v>245</v>
      </c>
      <c r="C14">
        <v>53</v>
      </c>
      <c r="D14">
        <f t="shared" si="0"/>
        <v>21.200000000000003</v>
      </c>
    </row>
    <row r="15" spans="1:4">
      <c r="A15" t="s">
        <v>246</v>
      </c>
      <c r="B15" t="s">
        <v>247</v>
      </c>
      <c r="C15">
        <v>50</v>
      </c>
      <c r="D15">
        <f t="shared" si="0"/>
        <v>20</v>
      </c>
    </row>
    <row r="16" spans="1:4">
      <c r="A16" s="97" t="s">
        <v>65</v>
      </c>
      <c r="B16" s="97" t="s">
        <v>66</v>
      </c>
      <c r="C16" s="97">
        <v>90</v>
      </c>
      <c r="D16" s="98">
        <f>C16*0.4</f>
        <v>36</v>
      </c>
    </row>
    <row r="17" spans="1:4">
      <c r="A17" s="97" t="s">
        <v>105</v>
      </c>
      <c r="B17" s="97" t="s">
        <v>106</v>
      </c>
      <c r="C17" s="97">
        <v>95</v>
      </c>
      <c r="D17" s="98">
        <f>C17*0.4</f>
        <v>38</v>
      </c>
    </row>
    <row r="18" spans="1:4">
      <c r="A18" s="97" t="s">
        <v>60</v>
      </c>
      <c r="B18" s="97" t="s">
        <v>13</v>
      </c>
      <c r="C18" s="97">
        <v>92</v>
      </c>
      <c r="D18" s="98">
        <f>C18*0.4</f>
        <v>36.800000000000004</v>
      </c>
    </row>
    <row r="19" spans="1:4">
      <c r="A19" s="97" t="s">
        <v>62</v>
      </c>
      <c r="B19" s="97" t="s">
        <v>63</v>
      </c>
      <c r="C19" s="97">
        <v>93</v>
      </c>
      <c r="D19" s="98">
        <f>C19*0.4</f>
        <v>37.200000000000003</v>
      </c>
    </row>
    <row r="20" spans="1:4">
      <c r="A20" s="97" t="s">
        <v>112</v>
      </c>
      <c r="B20" s="97" t="s">
        <v>113</v>
      </c>
      <c r="C20" s="97">
        <v>80</v>
      </c>
      <c r="D20" s="98">
        <f>C20*0.4</f>
        <v>32</v>
      </c>
    </row>
    <row r="21" spans="1:4">
      <c r="A21" s="97" t="s">
        <v>9</v>
      </c>
      <c r="B21" s="97" t="s">
        <v>10</v>
      </c>
      <c r="C21" s="97">
        <v>100</v>
      </c>
      <c r="D21" s="98">
        <f>C21*0.4</f>
        <v>40</v>
      </c>
    </row>
    <row r="22" spans="1:4">
      <c r="A22" s="97" t="s">
        <v>85</v>
      </c>
      <c r="B22" s="97" t="s">
        <v>16</v>
      </c>
      <c r="C22" s="97">
        <v>75</v>
      </c>
      <c r="D22" s="98">
        <f>C22*0.4</f>
        <v>30</v>
      </c>
    </row>
    <row r="23" spans="1:4">
      <c r="A23" s="97" t="s">
        <v>110</v>
      </c>
      <c r="B23" s="97" t="s">
        <v>92</v>
      </c>
      <c r="C23" s="97">
        <v>100</v>
      </c>
      <c r="D23" s="98">
        <f>C23*0.4</f>
        <v>40</v>
      </c>
    </row>
    <row r="24" spans="1:4">
      <c r="A24" s="97" t="s">
        <v>163</v>
      </c>
      <c r="B24" s="97" t="s">
        <v>164</v>
      </c>
      <c r="C24" s="97">
        <v>58</v>
      </c>
      <c r="D24" s="98">
        <f>C24*0.4</f>
        <v>23.200000000000003</v>
      </c>
    </row>
    <row r="25" spans="1:4">
      <c r="A25" s="97" t="s">
        <v>45</v>
      </c>
      <c r="B25" s="97" t="s">
        <v>46</v>
      </c>
      <c r="C25" s="97">
        <v>90</v>
      </c>
      <c r="D25" s="98">
        <f>C25*0.4</f>
        <v>36</v>
      </c>
    </row>
    <row r="26" spans="1:4">
      <c r="A26" s="99" t="s">
        <v>51</v>
      </c>
      <c r="B26" s="99" t="s">
        <v>52</v>
      </c>
      <c r="C26" s="99">
        <v>88</v>
      </c>
      <c r="D26" s="100">
        <f>C26*0.4</f>
        <v>35.200000000000003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Резултати Фебруар 2017</vt:lpstr>
      <vt:lpstr>Збирна</vt:lpstr>
      <vt:lpstr>Sheet1</vt:lpstr>
      <vt:lpstr>Предавања</vt:lpstr>
      <vt:lpstr>Вежбе</vt:lpstr>
      <vt:lpstr>Домаћи задатак</vt:lpstr>
      <vt:lpstr>Колоквијум</vt:lpstr>
      <vt:lpstr>ГОСТУЈУЋА ПРЕДАВАЊА</vt:lpstr>
      <vt:lpstr>Студија случаја</vt:lpstr>
      <vt:lpstr>Резултати Јануар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</cp:lastModifiedBy>
  <cp:lastPrinted>2017-02-06T09:55:04Z</cp:lastPrinted>
  <dcterms:created xsi:type="dcterms:W3CDTF">2016-10-12T12:05:59Z</dcterms:created>
  <dcterms:modified xsi:type="dcterms:W3CDTF">2017-02-27T15:46:05Z</dcterms:modified>
</cp:coreProperties>
</file>