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Резултати Фебруар 2017" sheetId="10" r:id="rId1"/>
    <sheet name="Збирна" sheetId="1" r:id="rId2"/>
    <sheet name="Sheet1" sheetId="9" r:id="rId3"/>
    <sheet name="Предавања" sheetId="2" r:id="rId4"/>
    <sheet name="Вежбе" sheetId="3" r:id="rId5"/>
    <sheet name="Домаћи задатак" sheetId="4" r:id="rId6"/>
    <sheet name="Колоквијум" sheetId="5" r:id="rId7"/>
    <sheet name="ГОСТУЈУЋА ПРЕДАВАЊА" sheetId="6" r:id="rId8"/>
    <sheet name="Студија случаја" sheetId="7" r:id="rId9"/>
    <sheet name="Резултати Јануар 2017" sheetId="8" r:id="rId10"/>
  </sheets>
  <definedNames>
    <definedName name="_xlnm._FilterDatabase" localSheetId="0" hidden="1">'Резултати Фебруар 2017'!$A$1:$AC$1</definedName>
  </definedNames>
  <calcPr calcId="124519"/>
</workbook>
</file>

<file path=xl/calcChain.xml><?xml version="1.0" encoding="utf-8"?>
<calcChain xmlns="http://schemas.openxmlformats.org/spreadsheetml/2006/main">
  <c r="X11" i="1"/>
  <c r="X12"/>
  <c r="Z14" i="10"/>
  <c r="AA14" s="1"/>
  <c r="W14"/>
  <c r="U14"/>
  <c r="S14"/>
  <c r="Q14"/>
  <c r="AA10"/>
  <c r="W10"/>
  <c r="U10"/>
  <c r="S10"/>
  <c r="Q10"/>
  <c r="Z5"/>
  <c r="AA5" s="1"/>
  <c r="W5"/>
  <c r="U5"/>
  <c r="S5"/>
  <c r="Q5"/>
  <c r="AB5" s="1"/>
  <c r="Z4"/>
  <c r="AA4" s="1"/>
  <c r="W4"/>
  <c r="U4"/>
  <c r="S4"/>
  <c r="Q4"/>
  <c r="Z9"/>
  <c r="AA9" s="1"/>
  <c r="W9"/>
  <c r="U9"/>
  <c r="S9"/>
  <c r="Q9"/>
  <c r="AB9" s="1"/>
  <c r="Z3"/>
  <c r="AA3" s="1"/>
  <c r="W3"/>
  <c r="U3"/>
  <c r="S3"/>
  <c r="Q3"/>
  <c r="Z8"/>
  <c r="AA8" s="1"/>
  <c r="W8"/>
  <c r="U8"/>
  <c r="S8"/>
  <c r="Q8"/>
  <c r="AB8" s="1"/>
  <c r="Z2"/>
  <c r="AA2" s="1"/>
  <c r="W2"/>
  <c r="U2"/>
  <c r="S2"/>
  <c r="Q2"/>
  <c r="Z12"/>
  <c r="AA12" s="1"/>
  <c r="W12"/>
  <c r="U12"/>
  <c r="S12"/>
  <c r="Q12"/>
  <c r="AB12" s="1"/>
  <c r="Z11"/>
  <c r="AA11" s="1"/>
  <c r="W11"/>
  <c r="U11"/>
  <c r="S11"/>
  <c r="Q11"/>
  <c r="AB11" s="1"/>
  <c r="Z13"/>
  <c r="AA13" s="1"/>
  <c r="W13"/>
  <c r="U13"/>
  <c r="S13"/>
  <c r="Q13"/>
  <c r="AB13" s="1"/>
  <c r="Z7"/>
  <c r="AA7" s="1"/>
  <c r="W7"/>
  <c r="U7"/>
  <c r="S7"/>
  <c r="Q7"/>
  <c r="Z6"/>
  <c r="AA6" s="1"/>
  <c r="W6"/>
  <c r="U6"/>
  <c r="S6"/>
  <c r="Q6"/>
  <c r="AB6" s="1"/>
  <c r="AC60" i="1"/>
  <c r="AC58"/>
  <c r="AB58"/>
  <c r="X58"/>
  <c r="AB8"/>
  <c r="AA8"/>
  <c r="X8"/>
  <c r="AC40"/>
  <c r="AB40"/>
  <c r="AA40"/>
  <c r="X40"/>
  <c r="AC63"/>
  <c r="AB63"/>
  <c r="AA63"/>
  <c r="X63"/>
  <c r="X48"/>
  <c r="AB48"/>
  <c r="AA48"/>
  <c r="AB32"/>
  <c r="AA32"/>
  <c r="X32"/>
  <c r="AC51"/>
  <c r="AB51"/>
  <c r="AA51"/>
  <c r="X51"/>
  <c r="AC25"/>
  <c r="AB28"/>
  <c r="AB24"/>
  <c r="AB25"/>
  <c r="AC41"/>
  <c r="AB41"/>
  <c r="AA41"/>
  <c r="X41"/>
  <c r="AA50"/>
  <c r="AB50" s="1"/>
  <c r="AC50" s="1"/>
  <c r="X50"/>
  <c r="X35"/>
  <c r="AA35"/>
  <c r="AB35" s="1"/>
  <c r="L2" i="9"/>
  <c r="M2" s="1"/>
  <c r="L3"/>
  <c r="M3" s="1"/>
  <c r="L4"/>
  <c r="M4" s="1"/>
  <c r="L5"/>
  <c r="M5" s="1"/>
  <c r="L6"/>
  <c r="M6" s="1"/>
  <c r="L7"/>
  <c r="M7" s="1"/>
  <c r="L8"/>
  <c r="M8" s="1"/>
  <c r="L9"/>
  <c r="M9" s="1"/>
  <c r="L10"/>
  <c r="M10" s="1"/>
  <c r="L11"/>
  <c r="M11" s="1"/>
  <c r="L12"/>
  <c r="M12" s="1"/>
  <c r="L13"/>
  <c r="M13" s="1"/>
  <c r="L14"/>
  <c r="M14" s="1"/>
  <c r="H3"/>
  <c r="H4"/>
  <c r="H5"/>
  <c r="H6"/>
  <c r="H7"/>
  <c r="H8"/>
  <c r="H9"/>
  <c r="H10"/>
  <c r="H11"/>
  <c r="H12"/>
  <c r="H13"/>
  <c r="H14"/>
  <c r="H2"/>
  <c r="X38" i="1"/>
  <c r="D16" i="7"/>
  <c r="D17"/>
  <c r="D18"/>
  <c r="D19"/>
  <c r="D20"/>
  <c r="D21"/>
  <c r="D22"/>
  <c r="D23"/>
  <c r="D24"/>
  <c r="D25"/>
  <c r="D26"/>
  <c r="O3" i="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2"/>
  <c r="O2" i="2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AQ2" i="8"/>
  <c r="AO2"/>
  <c r="AO3"/>
  <c r="AO19"/>
  <c r="AO5"/>
  <c r="AO27"/>
  <c r="AO7"/>
  <c r="AO8"/>
  <c r="AO4"/>
  <c r="AO20"/>
  <c r="AO11"/>
  <c r="AO12"/>
  <c r="AO13"/>
  <c r="AO21"/>
  <c r="AO34"/>
  <c r="AO49"/>
  <c r="AO52"/>
  <c r="AO18"/>
  <c r="AO36"/>
  <c r="AO37"/>
  <c r="AO53"/>
  <c r="AO54"/>
  <c r="AO55"/>
  <c r="AO28"/>
  <c r="AO56"/>
  <c r="AO6"/>
  <c r="AO9"/>
  <c r="AO10"/>
  <c r="AO29"/>
  <c r="AO14"/>
  <c r="AO15"/>
  <c r="AO32"/>
  <c r="AO22"/>
  <c r="AO23"/>
  <c r="AO35"/>
  <c r="AO24"/>
  <c r="AO57"/>
  <c r="AO38"/>
  <c r="AO39"/>
  <c r="AO40"/>
  <c r="AO41"/>
  <c r="AO30"/>
  <c r="AO43"/>
  <c r="AO42"/>
  <c r="AO16"/>
  <c r="AO31"/>
  <c r="AO47"/>
  <c r="AO48"/>
  <c r="AO25"/>
  <c r="AO50"/>
  <c r="AO51"/>
  <c r="AO44"/>
  <c r="AO33"/>
  <c r="AO60"/>
  <c r="AO26"/>
  <c r="AO45"/>
  <c r="AO46"/>
  <c r="AO58"/>
  <c r="AO59"/>
  <c r="AO62"/>
  <c r="AO61"/>
  <c r="AO17"/>
  <c r="AO63"/>
  <c r="AO64"/>
  <c r="AN2"/>
  <c r="AN3"/>
  <c r="AN19"/>
  <c r="AN5"/>
  <c r="AN27"/>
  <c r="AN7"/>
  <c r="AN8"/>
  <c r="AN4"/>
  <c r="AN20"/>
  <c r="AN11"/>
  <c r="AN12"/>
  <c r="AN13"/>
  <c r="AN21"/>
  <c r="AN34"/>
  <c r="AN49"/>
  <c r="AN52"/>
  <c r="AN18"/>
  <c r="AN36"/>
  <c r="AN37"/>
  <c r="AN53"/>
  <c r="AN54"/>
  <c r="AN55"/>
  <c r="AN28"/>
  <c r="AN56"/>
  <c r="AN6"/>
  <c r="AN9"/>
  <c r="AN10"/>
  <c r="AN29"/>
  <c r="AN14"/>
  <c r="AN15"/>
  <c r="AN32"/>
  <c r="AN22"/>
  <c r="AN23"/>
  <c r="AN35"/>
  <c r="AN24"/>
  <c r="AN57"/>
  <c r="AN38"/>
  <c r="AN39"/>
  <c r="AN40"/>
  <c r="AN41"/>
  <c r="AN30"/>
  <c r="AN43"/>
  <c r="AN42"/>
  <c r="AN16"/>
  <c r="AN31"/>
  <c r="AN47"/>
  <c r="AN48"/>
  <c r="AN25"/>
  <c r="AN50"/>
  <c r="AN51"/>
  <c r="AN44"/>
  <c r="AN33"/>
  <c r="AN60"/>
  <c r="AN26"/>
  <c r="AN45"/>
  <c r="AN46"/>
  <c r="AN58"/>
  <c r="AN59"/>
  <c r="AN62"/>
  <c r="AN61"/>
  <c r="AN17"/>
  <c r="AN63"/>
  <c r="AN64"/>
  <c r="AN65"/>
  <c r="AM2"/>
  <c r="AM3"/>
  <c r="AM19"/>
  <c r="AM5"/>
  <c r="AM27"/>
  <c r="AM7"/>
  <c r="AM8"/>
  <c r="AM4"/>
  <c r="AM20"/>
  <c r="AM11"/>
  <c r="AM12"/>
  <c r="AM13"/>
  <c r="AM21"/>
  <c r="AM34"/>
  <c r="AM49"/>
  <c r="AM52"/>
  <c r="AM18"/>
  <c r="AM36"/>
  <c r="AM37"/>
  <c r="AM53"/>
  <c r="AM54"/>
  <c r="AM55"/>
  <c r="AM28"/>
  <c r="AM56"/>
  <c r="AM6"/>
  <c r="AM9"/>
  <c r="AM10"/>
  <c r="AM29"/>
  <c r="AM14"/>
  <c r="AM15"/>
  <c r="AM32"/>
  <c r="AM22"/>
  <c r="AM23"/>
  <c r="AM35"/>
  <c r="AM24"/>
  <c r="AM57"/>
  <c r="AM38"/>
  <c r="AM39"/>
  <c r="AM40"/>
  <c r="AM41"/>
  <c r="AM30"/>
  <c r="AM43"/>
  <c r="AM42"/>
  <c r="AM16"/>
  <c r="AM31"/>
  <c r="AM47"/>
  <c r="AM48"/>
  <c r="AM25"/>
  <c r="AM50"/>
  <c r="AM51"/>
  <c r="AM44"/>
  <c r="AM33"/>
  <c r="AM60"/>
  <c r="AM26"/>
  <c r="AM45"/>
  <c r="AM46"/>
  <c r="AM58"/>
  <c r="AM59"/>
  <c r="AM62"/>
  <c r="AM61"/>
  <c r="AM17"/>
  <c r="AM63"/>
  <c r="AM64"/>
  <c r="AM65"/>
  <c r="BA65"/>
  <c r="BB65" s="1"/>
  <c r="AZ65"/>
  <c r="AZ64"/>
  <c r="BA64" s="1"/>
  <c r="BB64" s="1"/>
  <c r="AW64"/>
  <c r="AU63"/>
  <c r="AS63"/>
  <c r="AQ63"/>
  <c r="AZ17"/>
  <c r="BA17" s="1"/>
  <c r="AW17"/>
  <c r="AU17"/>
  <c r="AS17"/>
  <c r="AQ17"/>
  <c r="AU61"/>
  <c r="AS61"/>
  <c r="AQ61"/>
  <c r="AZ62"/>
  <c r="BA62" s="1"/>
  <c r="AW62"/>
  <c r="AU62"/>
  <c r="AS62"/>
  <c r="AQ62"/>
  <c r="AS59"/>
  <c r="BB59" s="1"/>
  <c r="AU58"/>
  <c r="AS58"/>
  <c r="AQ58"/>
  <c r="AZ46"/>
  <c r="BA46" s="1"/>
  <c r="AW46"/>
  <c r="AU46"/>
  <c r="AS46"/>
  <c r="AQ46"/>
  <c r="AZ45"/>
  <c r="BA45" s="1"/>
  <c r="AW45"/>
  <c r="AU45"/>
  <c r="AS45"/>
  <c r="AQ45"/>
  <c r="AZ26"/>
  <c r="BA26" s="1"/>
  <c r="AW26"/>
  <c r="AU26"/>
  <c r="AS26"/>
  <c r="AQ26"/>
  <c r="AZ60"/>
  <c r="BA60" s="1"/>
  <c r="AW60"/>
  <c r="AU60"/>
  <c r="AS60"/>
  <c r="AQ60"/>
  <c r="AZ33"/>
  <c r="BA33" s="1"/>
  <c r="AW33"/>
  <c r="AU33"/>
  <c r="AS33"/>
  <c r="AQ33"/>
  <c r="BA44"/>
  <c r="AZ44"/>
  <c r="AW44"/>
  <c r="AU44"/>
  <c r="AS44"/>
  <c r="AQ44"/>
  <c r="AU51"/>
  <c r="AS51"/>
  <c r="AQ51"/>
  <c r="AU50"/>
  <c r="AS50"/>
  <c r="AQ50"/>
  <c r="AZ25"/>
  <c r="BA25" s="1"/>
  <c r="AW25"/>
  <c r="AU25"/>
  <c r="AS25"/>
  <c r="AQ25"/>
  <c r="BB25" s="1"/>
  <c r="AU48"/>
  <c r="AS48"/>
  <c r="AQ48"/>
  <c r="AQ47"/>
  <c r="BB47" s="1"/>
  <c r="AZ31"/>
  <c r="BA31" s="1"/>
  <c r="AW31"/>
  <c r="AU31"/>
  <c r="AS31"/>
  <c r="AQ31"/>
  <c r="AZ16"/>
  <c r="BA16" s="1"/>
  <c r="AW16"/>
  <c r="AU16"/>
  <c r="AS16"/>
  <c r="AQ16"/>
  <c r="AZ42"/>
  <c r="BA42" s="1"/>
  <c r="AW42"/>
  <c r="AU42"/>
  <c r="AS42"/>
  <c r="AQ42"/>
  <c r="AU43"/>
  <c r="AS43"/>
  <c r="AQ43"/>
  <c r="AZ30"/>
  <c r="BA30" s="1"/>
  <c r="AW30"/>
  <c r="AU30"/>
  <c r="AS30"/>
  <c r="AQ30"/>
  <c r="AU41"/>
  <c r="AS41"/>
  <c r="AQ41"/>
  <c r="AU40"/>
  <c r="AS40"/>
  <c r="AQ40"/>
  <c r="AZ39"/>
  <c r="BA39" s="1"/>
  <c r="AW39"/>
  <c r="AU39"/>
  <c r="AS39"/>
  <c r="AW38"/>
  <c r="AU38"/>
  <c r="AS38"/>
  <c r="AQ38"/>
  <c r="AZ57"/>
  <c r="BA57" s="1"/>
  <c r="AW57"/>
  <c r="AU57"/>
  <c r="AS57"/>
  <c r="AQ57"/>
  <c r="AZ24"/>
  <c r="BA24" s="1"/>
  <c r="AW24"/>
  <c r="AU24"/>
  <c r="AS24"/>
  <c r="AQ24"/>
  <c r="AU35"/>
  <c r="AS35"/>
  <c r="AQ35"/>
  <c r="AZ23"/>
  <c r="BA23" s="1"/>
  <c r="AW23"/>
  <c r="AU23"/>
  <c r="AS23"/>
  <c r="AQ23"/>
  <c r="AZ22"/>
  <c r="BA22" s="1"/>
  <c r="AW22"/>
  <c r="AU22"/>
  <c r="AS22"/>
  <c r="AQ22"/>
  <c r="AU32"/>
  <c r="AS32"/>
  <c r="AQ32"/>
  <c r="AZ15"/>
  <c r="BA15" s="1"/>
  <c r="AW15"/>
  <c r="AU15"/>
  <c r="AS15"/>
  <c r="AQ15"/>
  <c r="AZ14"/>
  <c r="BA14" s="1"/>
  <c r="AW14"/>
  <c r="AU14"/>
  <c r="AS14"/>
  <c r="AQ14"/>
  <c r="AU29"/>
  <c r="AS29"/>
  <c r="AQ29"/>
  <c r="AZ10"/>
  <c r="BA10" s="1"/>
  <c r="AW10"/>
  <c r="AU10"/>
  <c r="AS10"/>
  <c r="AQ10"/>
  <c r="AZ9"/>
  <c r="BA9" s="1"/>
  <c r="AW9"/>
  <c r="AU9"/>
  <c r="AS9"/>
  <c r="AQ9"/>
  <c r="AZ6"/>
  <c r="BA6" s="1"/>
  <c r="AW6"/>
  <c r="AU6"/>
  <c r="AS6"/>
  <c r="AQ6"/>
  <c r="BB6" s="1"/>
  <c r="AZ56"/>
  <c r="BA56" s="1"/>
  <c r="AW56"/>
  <c r="AU56"/>
  <c r="AS56"/>
  <c r="AQ56"/>
  <c r="AZ28"/>
  <c r="BA28" s="1"/>
  <c r="AW28"/>
  <c r="AU28"/>
  <c r="AS28"/>
  <c r="AQ28"/>
  <c r="AZ55"/>
  <c r="BA55" s="1"/>
  <c r="AW55"/>
  <c r="AS55"/>
  <c r="AQ55"/>
  <c r="AZ54"/>
  <c r="BA54" s="1"/>
  <c r="AW54"/>
  <c r="AU54"/>
  <c r="AS54"/>
  <c r="AQ54"/>
  <c r="AZ53"/>
  <c r="BA53" s="1"/>
  <c r="AW53"/>
  <c r="AU53"/>
  <c r="AS53"/>
  <c r="AQ53"/>
  <c r="BA37"/>
  <c r="AZ37"/>
  <c r="AW37"/>
  <c r="AU37"/>
  <c r="AS37"/>
  <c r="AQ37"/>
  <c r="AZ36"/>
  <c r="BA36" s="1"/>
  <c r="AW36"/>
  <c r="AS36"/>
  <c r="AQ36"/>
  <c r="AU18"/>
  <c r="AQ18"/>
  <c r="BA52"/>
  <c r="AZ52"/>
  <c r="AW52"/>
  <c r="AU52"/>
  <c r="AS52"/>
  <c r="AQ52"/>
  <c r="AZ49"/>
  <c r="BA49" s="1"/>
  <c r="AW49"/>
  <c r="AU49"/>
  <c r="AS49"/>
  <c r="AQ49"/>
  <c r="BB49" s="1"/>
  <c r="AZ34"/>
  <c r="BA34" s="1"/>
  <c r="AW34"/>
  <c r="AU34"/>
  <c r="AS34"/>
  <c r="AQ34"/>
  <c r="AZ21"/>
  <c r="BA21" s="1"/>
  <c r="AW21"/>
  <c r="AU21"/>
  <c r="AS21"/>
  <c r="AQ21"/>
  <c r="AS13"/>
  <c r="AQ13"/>
  <c r="BB13" s="1"/>
  <c r="AU12"/>
  <c r="AS12"/>
  <c r="AQ12"/>
  <c r="AS11"/>
  <c r="AQ11"/>
  <c r="AZ20"/>
  <c r="BA20" s="1"/>
  <c r="AW20"/>
  <c r="AU20"/>
  <c r="AS20"/>
  <c r="AQ20"/>
  <c r="AZ4"/>
  <c r="BA4" s="1"/>
  <c r="AW4"/>
  <c r="AU4"/>
  <c r="AS4"/>
  <c r="AQ4"/>
  <c r="AU8"/>
  <c r="AS8"/>
  <c r="AQ8"/>
  <c r="AS7"/>
  <c r="BB7" s="1"/>
  <c r="AZ27"/>
  <c r="BA27" s="1"/>
  <c r="AW27"/>
  <c r="AU27"/>
  <c r="AS27"/>
  <c r="AQ27"/>
  <c r="AU5"/>
  <c r="AS5"/>
  <c r="AQ5"/>
  <c r="AZ19"/>
  <c r="BA19" s="1"/>
  <c r="AW19"/>
  <c r="AU19"/>
  <c r="AS19"/>
  <c r="AQ19"/>
  <c r="AU3"/>
  <c r="AS3"/>
  <c r="AQ3"/>
  <c r="BA2"/>
  <c r="AZ2"/>
  <c r="AW2"/>
  <c r="AU2"/>
  <c r="AS2"/>
  <c r="BB2" s="1"/>
  <c r="R2" i="1"/>
  <c r="R3"/>
  <c r="R4"/>
  <c r="R5"/>
  <c r="R6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40"/>
  <c r="R41"/>
  <c r="R42"/>
  <c r="R43"/>
  <c r="R44"/>
  <c r="R45"/>
  <c r="R46"/>
  <c r="R47"/>
  <c r="AC47" s="1"/>
  <c r="R48"/>
  <c r="R49"/>
  <c r="R50"/>
  <c r="R51"/>
  <c r="R52"/>
  <c r="R53"/>
  <c r="R54"/>
  <c r="R55"/>
  <c r="R56"/>
  <c r="R57"/>
  <c r="R58"/>
  <c r="R60"/>
  <c r="R61"/>
  <c r="R62"/>
  <c r="R63"/>
  <c r="X2"/>
  <c r="X4"/>
  <c r="X6"/>
  <c r="X9"/>
  <c r="X10"/>
  <c r="X14"/>
  <c r="X15"/>
  <c r="X16"/>
  <c r="X17"/>
  <c r="X19"/>
  <c r="X20"/>
  <c r="X21"/>
  <c r="X22"/>
  <c r="X23"/>
  <c r="X24"/>
  <c r="X25"/>
  <c r="X26"/>
  <c r="X27"/>
  <c r="X28"/>
  <c r="X30"/>
  <c r="X31"/>
  <c r="X33"/>
  <c r="X34"/>
  <c r="X36"/>
  <c r="X37"/>
  <c r="X39"/>
  <c r="X42"/>
  <c r="X44"/>
  <c r="X45"/>
  <c r="X46"/>
  <c r="X49"/>
  <c r="X52"/>
  <c r="X53"/>
  <c r="X54"/>
  <c r="X55"/>
  <c r="X56"/>
  <c r="X57"/>
  <c r="X60"/>
  <c r="X62"/>
  <c r="X64"/>
  <c r="V2"/>
  <c r="V3"/>
  <c r="V4"/>
  <c r="V5"/>
  <c r="V6"/>
  <c r="V8"/>
  <c r="V9"/>
  <c r="V10"/>
  <c r="V12"/>
  <c r="V14"/>
  <c r="V15"/>
  <c r="V16"/>
  <c r="V17"/>
  <c r="V18"/>
  <c r="V20"/>
  <c r="V21"/>
  <c r="V22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8"/>
  <c r="V49"/>
  <c r="V50"/>
  <c r="V51"/>
  <c r="V52"/>
  <c r="V53"/>
  <c r="V54"/>
  <c r="V55"/>
  <c r="V56"/>
  <c r="V57"/>
  <c r="V58"/>
  <c r="V60"/>
  <c r="V61"/>
  <c r="V62"/>
  <c r="V63"/>
  <c r="T2"/>
  <c r="T3"/>
  <c r="T4"/>
  <c r="T5"/>
  <c r="T6"/>
  <c r="T7"/>
  <c r="AC7" s="1"/>
  <c r="T8"/>
  <c r="T9"/>
  <c r="T10"/>
  <c r="T11"/>
  <c r="T12"/>
  <c r="T13"/>
  <c r="T14"/>
  <c r="T15"/>
  <c r="T16"/>
  <c r="T17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8"/>
  <c r="T49"/>
  <c r="T50"/>
  <c r="T51"/>
  <c r="T52"/>
  <c r="T53"/>
  <c r="T54"/>
  <c r="T55"/>
  <c r="T56"/>
  <c r="T57"/>
  <c r="T58"/>
  <c r="T59"/>
  <c r="AC59" s="1"/>
  <c r="T60"/>
  <c r="T61"/>
  <c r="T62"/>
  <c r="T63"/>
  <c r="AA2"/>
  <c r="AB2" s="1"/>
  <c r="AA4"/>
  <c r="AB4" s="1"/>
  <c r="AA6"/>
  <c r="AB6" s="1"/>
  <c r="AA9"/>
  <c r="AB9" s="1"/>
  <c r="AA10"/>
  <c r="AB10" s="1"/>
  <c r="AA14"/>
  <c r="AB14" s="1"/>
  <c r="AA15"/>
  <c r="AB15" s="1"/>
  <c r="AA16"/>
  <c r="AB16" s="1"/>
  <c r="AA17"/>
  <c r="AB17" s="1"/>
  <c r="AA19"/>
  <c r="AB19" s="1"/>
  <c r="AA20"/>
  <c r="AB20" s="1"/>
  <c r="AA21"/>
  <c r="AB21" s="1"/>
  <c r="AA22"/>
  <c r="AB22" s="1"/>
  <c r="AA23"/>
  <c r="AB23" s="1"/>
  <c r="AA24"/>
  <c r="AA25"/>
  <c r="AA26"/>
  <c r="AB26" s="1"/>
  <c r="AA27"/>
  <c r="AB27" s="1"/>
  <c r="AA28"/>
  <c r="AA30"/>
  <c r="AB30" s="1"/>
  <c r="AA31"/>
  <c r="AB31" s="1"/>
  <c r="AA33"/>
  <c r="AB33" s="1"/>
  <c r="AA34"/>
  <c r="AB34" s="1"/>
  <c r="AA36"/>
  <c r="AB36" s="1"/>
  <c r="AA37"/>
  <c r="AB37" s="1"/>
  <c r="AA39"/>
  <c r="AB39" s="1"/>
  <c r="AA42"/>
  <c r="AB42" s="1"/>
  <c r="AA44"/>
  <c r="AB44" s="1"/>
  <c r="AA45"/>
  <c r="AB45" s="1"/>
  <c r="AA46"/>
  <c r="AB46" s="1"/>
  <c r="AA49"/>
  <c r="AB49" s="1"/>
  <c r="AA52"/>
  <c r="AB52" s="1"/>
  <c r="AA53"/>
  <c r="AB53" s="1"/>
  <c r="AA54"/>
  <c r="AB54" s="1"/>
  <c r="AA55"/>
  <c r="AB55" s="1"/>
  <c r="AA56"/>
  <c r="AB56" s="1"/>
  <c r="AA57"/>
  <c r="AB57" s="1"/>
  <c r="AA60"/>
  <c r="AB60" s="1"/>
  <c r="AA62"/>
  <c r="AB62" s="1"/>
  <c r="AA64"/>
  <c r="AB64" s="1"/>
  <c r="AA65"/>
  <c r="AB65" s="1"/>
  <c r="AC65" s="1"/>
  <c r="D2" i="7"/>
  <c r="D3"/>
  <c r="D4"/>
  <c r="D5"/>
  <c r="D6"/>
  <c r="D7"/>
  <c r="D8"/>
  <c r="D9"/>
  <c r="D10"/>
  <c r="D11"/>
  <c r="D12"/>
  <c r="D13"/>
  <c r="D14"/>
  <c r="D15"/>
  <c r="AB7" i="10" l="1"/>
  <c r="AB2"/>
  <c r="AB3"/>
  <c r="AB4"/>
  <c r="AB10"/>
  <c r="AB14"/>
  <c r="AC61" i="1"/>
  <c r="AC48"/>
  <c r="AC35"/>
  <c r="AC29"/>
  <c r="AC13"/>
  <c r="AC11"/>
  <c r="AC43"/>
  <c r="AC38"/>
  <c r="AC32"/>
  <c r="AC18"/>
  <c r="AC12"/>
  <c r="AC8"/>
  <c r="AC5"/>
  <c r="AC3"/>
  <c r="AC56"/>
  <c r="AC54"/>
  <c r="AC52"/>
  <c r="AC46"/>
  <c r="AC44"/>
  <c r="AC42"/>
  <c r="AC37"/>
  <c r="AC33"/>
  <c r="AC31"/>
  <c r="AC27"/>
  <c r="AC23"/>
  <c r="AC21"/>
  <c r="AC19"/>
  <c r="AC17"/>
  <c r="AC15"/>
  <c r="AC9"/>
  <c r="AC6"/>
  <c r="AC4"/>
  <c r="AC2"/>
  <c r="AC39"/>
  <c r="AC64"/>
  <c r="AC62"/>
  <c r="AC57"/>
  <c r="AC55"/>
  <c r="AC53"/>
  <c r="AC49"/>
  <c r="AC45"/>
  <c r="AC36"/>
  <c r="AC34"/>
  <c r="AC30"/>
  <c r="AC28"/>
  <c r="AC26"/>
  <c r="AC24"/>
  <c r="AC22"/>
  <c r="AC20"/>
  <c r="AC16"/>
  <c r="AC14"/>
  <c r="AC10"/>
  <c r="BB27" i="8"/>
  <c r="BB5"/>
  <c r="BB8"/>
  <c r="BB11"/>
  <c r="BB12"/>
  <c r="BB52"/>
  <c r="BB55"/>
  <c r="BB29"/>
  <c r="BB32"/>
  <c r="BB38"/>
  <c r="BB39"/>
  <c r="BB41"/>
  <c r="BB26"/>
  <c r="BB19"/>
  <c r="BB34"/>
  <c r="BB54"/>
  <c r="BB56"/>
  <c r="BB10"/>
  <c r="BB31"/>
  <c r="BB60"/>
  <c r="BB62"/>
  <c r="BB3"/>
  <c r="BB4"/>
  <c r="BB20"/>
  <c r="BB21"/>
  <c r="BB18"/>
  <c r="BB36"/>
  <c r="BB37"/>
  <c r="BB53"/>
  <c r="BB28"/>
  <c r="BB9"/>
  <c r="BB14"/>
  <c r="BB15"/>
  <c r="BB22"/>
  <c r="BB23"/>
  <c r="BB24"/>
  <c r="BB57"/>
  <c r="BB30"/>
  <c r="BB42"/>
  <c r="BB16"/>
  <c r="BB48"/>
  <c r="BB44"/>
  <c r="BB33"/>
  <c r="BB45"/>
  <c r="BB46"/>
  <c r="BB17"/>
  <c r="BB58"/>
  <c r="BB63"/>
  <c r="BB61"/>
  <c r="BB51"/>
  <c r="BB50"/>
  <c r="BB43"/>
  <c r="BB40"/>
  <c r="BB35"/>
</calcChain>
</file>

<file path=xl/sharedStrings.xml><?xml version="1.0" encoding="utf-8"?>
<sst xmlns="http://schemas.openxmlformats.org/spreadsheetml/2006/main" count="1615" uniqueCount="299">
  <si>
    <t>презиме</t>
  </si>
  <si>
    <t>име</t>
  </si>
  <si>
    <t>индекс</t>
  </si>
  <si>
    <t>Алексић</t>
  </si>
  <si>
    <t>Синиша</t>
  </si>
  <si>
    <t>2014/0525</t>
  </si>
  <si>
    <t>Ковачевић</t>
  </si>
  <si>
    <t>Петар</t>
  </si>
  <si>
    <t>2014/0775</t>
  </si>
  <si>
    <t>Лазић</t>
  </si>
  <si>
    <t>Ђорђе</t>
  </si>
  <si>
    <t>2015/0501</t>
  </si>
  <si>
    <t>Ајдуковић</t>
  </si>
  <si>
    <t>Милица</t>
  </si>
  <si>
    <t>2015/0505</t>
  </si>
  <si>
    <t>Јеремић</t>
  </si>
  <si>
    <t>Тамара</t>
  </si>
  <si>
    <t>2015/0506</t>
  </si>
  <si>
    <t>Стојиљковић</t>
  </si>
  <si>
    <t>2015/0522</t>
  </si>
  <si>
    <t>Јовановић</t>
  </si>
  <si>
    <t>Милан</t>
  </si>
  <si>
    <t>2015/0526</t>
  </si>
  <si>
    <t>Благојевић</t>
  </si>
  <si>
    <t>2015/0533</t>
  </si>
  <si>
    <t>Розгић</t>
  </si>
  <si>
    <t>Сара</t>
  </si>
  <si>
    <t>2015/0534</t>
  </si>
  <si>
    <t>Кузмановић</t>
  </si>
  <si>
    <t>2015/0570</t>
  </si>
  <si>
    <t>Врећо</t>
  </si>
  <si>
    <t>Дијана</t>
  </si>
  <si>
    <t>2015/0571</t>
  </si>
  <si>
    <t>Кукић</t>
  </si>
  <si>
    <t>Ивона</t>
  </si>
  <si>
    <t>2015/0578</t>
  </si>
  <si>
    <t>Лакић</t>
  </si>
  <si>
    <t>Сузана</t>
  </si>
  <si>
    <t>2015/0597</t>
  </si>
  <si>
    <t>Станковић</t>
  </si>
  <si>
    <t>Александра</t>
  </si>
  <si>
    <t>2015/0610</t>
  </si>
  <si>
    <t>Аранбашић</t>
  </si>
  <si>
    <t>Душка</t>
  </si>
  <si>
    <t>2015/0612</t>
  </si>
  <si>
    <t>Савковић</t>
  </si>
  <si>
    <t>Марија</t>
  </si>
  <si>
    <t>2015/0656</t>
  </si>
  <si>
    <t>Брашанац</t>
  </si>
  <si>
    <t>Сања</t>
  </si>
  <si>
    <t>2015/0668</t>
  </si>
  <si>
    <t>Лековић</t>
  </si>
  <si>
    <t>Наташа</t>
  </si>
  <si>
    <t>2015/0669</t>
  </si>
  <si>
    <t>Стевановић</t>
  </si>
  <si>
    <t>Маја</t>
  </si>
  <si>
    <t>2015/0672</t>
  </si>
  <si>
    <t>Јосић</t>
  </si>
  <si>
    <t>Страхиња</t>
  </si>
  <si>
    <t>2015/0701</t>
  </si>
  <si>
    <t>Барјактаревић</t>
  </si>
  <si>
    <t>2015/0723</t>
  </si>
  <si>
    <t>Трбовић</t>
  </si>
  <si>
    <t>Богдан</t>
  </si>
  <si>
    <t>2015/0741</t>
  </si>
  <si>
    <t>Богуновић</t>
  </si>
  <si>
    <t>Неда</t>
  </si>
  <si>
    <t>2015/0751</t>
  </si>
  <si>
    <t>Грбић</t>
  </si>
  <si>
    <t>Милован</t>
  </si>
  <si>
    <t>2015/0762</t>
  </si>
  <si>
    <t>Поповић</t>
  </si>
  <si>
    <t>Данијела</t>
  </si>
  <si>
    <t>2015/0763</t>
  </si>
  <si>
    <t>Пљескоњић</t>
  </si>
  <si>
    <t>Горгина</t>
  </si>
  <si>
    <t>2015/0779</t>
  </si>
  <si>
    <t>Масал</t>
  </si>
  <si>
    <t>Јована</t>
  </si>
  <si>
    <t>2015/0786</t>
  </si>
  <si>
    <t>Игрутиновић</t>
  </si>
  <si>
    <t>Стефан</t>
  </si>
  <si>
    <t>2015/0789</t>
  </si>
  <si>
    <t>Ванић</t>
  </si>
  <si>
    <t>2015/0801</t>
  </si>
  <si>
    <t>Сворцан</t>
  </si>
  <si>
    <t>2015/0807</t>
  </si>
  <si>
    <t>Лапчевић</t>
  </si>
  <si>
    <t>2015/0808</t>
  </si>
  <si>
    <t>Симић</t>
  </si>
  <si>
    <t>Исидора</t>
  </si>
  <si>
    <t>2015/0812</t>
  </si>
  <si>
    <t>Јулија</t>
  </si>
  <si>
    <t>2015/0813</t>
  </si>
  <si>
    <t>Арамбашић</t>
  </si>
  <si>
    <t>2015/0832</t>
  </si>
  <si>
    <t>Вучковић</t>
  </si>
  <si>
    <t>Мина</t>
  </si>
  <si>
    <t>2015/0835</t>
  </si>
  <si>
    <t>Симићевић</t>
  </si>
  <si>
    <t>Ивана</t>
  </si>
  <si>
    <t>2015/0842</t>
  </si>
  <si>
    <t>Станић</t>
  </si>
  <si>
    <t>Александар</t>
  </si>
  <si>
    <t>2015/0848</t>
  </si>
  <si>
    <t>Михаљевић</t>
  </si>
  <si>
    <t>Миљана</t>
  </si>
  <si>
    <t>2015/0854</t>
  </si>
  <si>
    <t>Стешевић</t>
  </si>
  <si>
    <t>2015/0856</t>
  </si>
  <si>
    <t>Јанковић</t>
  </si>
  <si>
    <t>2015/0859</t>
  </si>
  <si>
    <t>Радовић</t>
  </si>
  <si>
    <t>Милена</t>
  </si>
  <si>
    <t>Велемир</t>
  </si>
  <si>
    <t>Вукан</t>
  </si>
  <si>
    <t>Миловановић</t>
  </si>
  <si>
    <t>Матија</t>
  </si>
  <si>
    <t>2015/0804</t>
  </si>
  <si>
    <t>2015/0549</t>
  </si>
  <si>
    <t>Дамњановић</t>
  </si>
  <si>
    <t>2015/0865</t>
  </si>
  <si>
    <t>Окиљевић</t>
  </si>
  <si>
    <t>Наталија</t>
  </si>
  <si>
    <t>2015/784</t>
  </si>
  <si>
    <t>Драгићевић</t>
  </si>
  <si>
    <t>2015/871</t>
  </si>
  <si>
    <t>Димитров</t>
  </si>
  <si>
    <t>Теодора</t>
  </si>
  <si>
    <t>2015/0655</t>
  </si>
  <si>
    <t>Дилпарић</t>
  </si>
  <si>
    <t>Срђан</t>
  </si>
  <si>
    <t>2015/0696</t>
  </si>
  <si>
    <t>Стефановић</t>
  </si>
  <si>
    <t>Немања</t>
  </si>
  <si>
    <t>2015/0642</t>
  </si>
  <si>
    <t>Ђурић</t>
  </si>
  <si>
    <t>2015/793</t>
  </si>
  <si>
    <t>Смиљанић</t>
  </si>
  <si>
    <t>Аница</t>
  </si>
  <si>
    <t>2015/0860</t>
  </si>
  <si>
    <t>Денић</t>
  </si>
  <si>
    <t>Реља</t>
  </si>
  <si>
    <t>2015/0679</t>
  </si>
  <si>
    <t>П 10.10</t>
  </si>
  <si>
    <t>В 13.10</t>
  </si>
  <si>
    <t>Кристина</t>
  </si>
  <si>
    <t>2014/666</t>
  </si>
  <si>
    <t>Новаковић</t>
  </si>
  <si>
    <t>Арсен</t>
  </si>
  <si>
    <t>2015/846</t>
  </si>
  <si>
    <t>Миловић</t>
  </si>
  <si>
    <t>Милош</t>
  </si>
  <si>
    <t>2015/830</t>
  </si>
  <si>
    <t>Бонус 13.10</t>
  </si>
  <si>
    <t>Даниловић</t>
  </si>
  <si>
    <t>2015/771</t>
  </si>
  <si>
    <t>Милосављевић</t>
  </si>
  <si>
    <t>Ана</t>
  </si>
  <si>
    <t>2015/803</t>
  </si>
  <si>
    <t>П 17.10</t>
  </si>
  <si>
    <t xml:space="preserve">Петковић </t>
  </si>
  <si>
    <t>2015/855</t>
  </si>
  <si>
    <t>Мицић</t>
  </si>
  <si>
    <t>Катарина</t>
  </si>
  <si>
    <t>2015/833</t>
  </si>
  <si>
    <t>Силвија</t>
  </si>
  <si>
    <t>2015/689</t>
  </si>
  <si>
    <t>В 20.10</t>
  </si>
  <si>
    <t>1</t>
  </si>
  <si>
    <t>Дестани</t>
  </si>
  <si>
    <t>Бонус 20.10</t>
  </si>
  <si>
    <t>Нада</t>
  </si>
  <si>
    <t>2015/574</t>
  </si>
  <si>
    <t>Вуксановић</t>
  </si>
  <si>
    <t>2015/754</t>
  </si>
  <si>
    <t>Бонус 27.10</t>
  </si>
  <si>
    <t>П 31.10</t>
  </si>
  <si>
    <t>2016/1044</t>
  </si>
  <si>
    <t>В 03.11</t>
  </si>
  <si>
    <t>Бонус 03.11</t>
  </si>
  <si>
    <t>П 07.11</t>
  </si>
  <si>
    <t>Бонус 11.10</t>
  </si>
  <si>
    <t>В 10.11</t>
  </si>
  <si>
    <t>П 24.10</t>
  </si>
  <si>
    <t>В 27.10</t>
  </si>
  <si>
    <t>П 14.11</t>
  </si>
  <si>
    <t>В 17.11</t>
  </si>
  <si>
    <t>П 21.11</t>
  </si>
  <si>
    <t>Бонус 17.11</t>
  </si>
  <si>
    <t>Домаћи задатак</t>
  </si>
  <si>
    <t>Презиме</t>
  </si>
  <si>
    <t>Име</t>
  </si>
  <si>
    <t>Индекс</t>
  </si>
  <si>
    <t>П 28.11</t>
  </si>
  <si>
    <t>В 01.12</t>
  </si>
  <si>
    <t>П 05.12</t>
  </si>
  <si>
    <t>В 08.12</t>
  </si>
  <si>
    <t>В 10.12</t>
  </si>
  <si>
    <t>Презентације Домаћи</t>
  </si>
  <si>
    <t>Колоквијум</t>
  </si>
  <si>
    <t>2014/0860</t>
  </si>
  <si>
    <t>П 12.12</t>
  </si>
  <si>
    <t>Air Serbia 12.12</t>
  </si>
  <si>
    <t>В 15.12</t>
  </si>
  <si>
    <t>П 19.12</t>
  </si>
  <si>
    <t>Бонус 15.12</t>
  </si>
  <si>
    <t>2014/0696</t>
  </si>
  <si>
    <t>В 22.12</t>
  </si>
  <si>
    <t>П 26.12</t>
  </si>
  <si>
    <t>Nelt 21.12</t>
  </si>
  <si>
    <t>Бонус 22.12</t>
  </si>
  <si>
    <t>BOSCH 28.12</t>
  </si>
  <si>
    <t>Коначно</t>
  </si>
  <si>
    <t>В 29.12</t>
  </si>
  <si>
    <t>Бонус 29.12</t>
  </si>
  <si>
    <t>Гос. Пред и Линкедин</t>
  </si>
  <si>
    <t>Пројектни задатак</t>
  </si>
  <si>
    <t>Милинковић</t>
  </si>
  <si>
    <t>Ада</t>
  </si>
  <si>
    <t>2014/428</t>
  </si>
  <si>
    <t>Igrutinović</t>
  </si>
  <si>
    <t>Stefan</t>
  </si>
  <si>
    <t xml:space="preserve">Destani </t>
  </si>
  <si>
    <t>Silvija</t>
  </si>
  <si>
    <t>Stanić</t>
  </si>
  <si>
    <t>Aleksandar</t>
  </si>
  <si>
    <t>Kukić</t>
  </si>
  <si>
    <t>Ivona</t>
  </si>
  <si>
    <t>Stojiljković</t>
  </si>
  <si>
    <t>Milica</t>
  </si>
  <si>
    <t>Vučković</t>
  </si>
  <si>
    <t>Mina</t>
  </si>
  <si>
    <t>Rozgić</t>
  </si>
  <si>
    <t>Sara</t>
  </si>
  <si>
    <t>Kuzmanović</t>
  </si>
  <si>
    <t>Đorđe</t>
  </si>
  <si>
    <t>Arsen</t>
  </si>
  <si>
    <t>Novaković</t>
  </si>
  <si>
    <t>Đurić</t>
  </si>
  <si>
    <t>Dilparić</t>
  </si>
  <si>
    <t>Srđan</t>
  </si>
  <si>
    <t>Damljanović</t>
  </si>
  <si>
    <t>Bogdan</t>
  </si>
  <si>
    <t>Dimitrov</t>
  </si>
  <si>
    <t>Teodora</t>
  </si>
  <si>
    <t>Stanković</t>
  </si>
  <si>
    <t>Aleksandra</t>
  </si>
  <si>
    <t>Prezim</t>
  </si>
  <si>
    <t>Ime</t>
  </si>
  <si>
    <t>Poeni</t>
  </si>
  <si>
    <t>Испит</t>
  </si>
  <si>
    <t>2015/852</t>
  </si>
  <si>
    <t>Column1</t>
  </si>
  <si>
    <t>Студија случаја</t>
  </si>
  <si>
    <t>Заједно</t>
  </si>
  <si>
    <t>Кол*0.25</t>
  </si>
  <si>
    <t>ПР*0.2</t>
  </si>
  <si>
    <t>Испит*0.45</t>
  </si>
  <si>
    <t>Бонус УКПНО</t>
  </si>
  <si>
    <t>УКУПНО ПОЕНА</t>
  </si>
  <si>
    <t>ОЦЕНА</t>
  </si>
  <si>
    <t>ДЗ*0.1%</t>
  </si>
  <si>
    <t>Присуство Вежбе</t>
  </si>
  <si>
    <t>Присуство Предавања</t>
  </si>
  <si>
    <t>Радионице</t>
  </si>
  <si>
    <t>Гос. Пред и Linkedin</t>
  </si>
  <si>
    <t>Пројектни</t>
  </si>
  <si>
    <t>ДЗ 10%</t>
  </si>
  <si>
    <t>Кол 25%</t>
  </si>
  <si>
    <t>Пројек 20%</t>
  </si>
  <si>
    <t>Испит45%</t>
  </si>
  <si>
    <t>Оцена</t>
  </si>
  <si>
    <t>Укупно поена</t>
  </si>
  <si>
    <t>Испит+Студија случаја</t>
  </si>
  <si>
    <t>Р.б</t>
  </si>
  <si>
    <t xml:space="preserve">Студија случаја  </t>
  </si>
  <si>
    <t>УКУПНО</t>
  </si>
  <si>
    <t>Р.бр</t>
  </si>
  <si>
    <t>Студија Случаја</t>
  </si>
  <si>
    <t>669/15</t>
  </si>
  <si>
    <t>656/15</t>
  </si>
  <si>
    <t>833/15</t>
  </si>
  <si>
    <t>859/15</t>
  </si>
  <si>
    <t>807/15</t>
  </si>
  <si>
    <t>501/15</t>
  </si>
  <si>
    <t>804/15</t>
  </si>
  <si>
    <t>741/15</t>
  </si>
  <si>
    <t>723/15</t>
  </si>
  <si>
    <t>854/15</t>
  </si>
  <si>
    <t>751/15</t>
  </si>
  <si>
    <t>672/15</t>
  </si>
  <si>
    <t>642/15</t>
  </si>
  <si>
    <t>Пројектни*</t>
  </si>
  <si>
    <t>СС*0.4</t>
  </si>
  <si>
    <t>СС+Испит</t>
  </si>
  <si>
    <t>Укупно</t>
  </si>
  <si>
    <t>Домаћи</t>
  </si>
  <si>
    <t>Домћи*0.1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</si>
</sst>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ck">
        <color theme="0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3" borderId="2" xfId="0" applyFont="1" applyFill="1" applyBorder="1"/>
    <xf numFmtId="0" fontId="4" fillId="4" borderId="2" xfId="0" applyFont="1" applyFill="1" applyBorder="1"/>
    <xf numFmtId="0" fontId="0" fillId="0" borderId="0" xfId="0" applyBorder="1" applyAlignment="1">
      <alignment horizontal="center"/>
    </xf>
    <xf numFmtId="49" fontId="0" fillId="0" borderId="0" xfId="0" applyNumberFormat="1"/>
    <xf numFmtId="49" fontId="1" fillId="0" borderId="0" xfId="0" applyNumberFormat="1" applyFont="1"/>
    <xf numFmtId="0" fontId="0" fillId="0" borderId="0" xfId="0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49" fontId="5" fillId="0" borderId="0" xfId="0" applyNumberFormat="1" applyFont="1"/>
    <xf numFmtId="0" fontId="0" fillId="5" borderId="0" xfId="0" applyFill="1"/>
    <xf numFmtId="0" fontId="0" fillId="0" borderId="0" xfId="0" applyFill="1" applyBorder="1"/>
    <xf numFmtId="49" fontId="8" fillId="2" borderId="6" xfId="0" applyNumberFormat="1" applyFont="1" applyFill="1" applyBorder="1"/>
    <xf numFmtId="0" fontId="7" fillId="3" borderId="7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49" fontId="3" fillId="2" borderId="1" xfId="0" applyNumberFormat="1" applyFont="1" applyFill="1" applyBorder="1"/>
    <xf numFmtId="49" fontId="8" fillId="2" borderId="1" xfId="0" applyNumberFormat="1" applyFont="1" applyFill="1" applyBorder="1"/>
    <xf numFmtId="0" fontId="7" fillId="3" borderId="2" xfId="0" applyFont="1" applyFill="1" applyBorder="1"/>
    <xf numFmtId="0" fontId="7" fillId="4" borderId="2" xfId="0" applyFont="1" applyFill="1" applyBorder="1"/>
    <xf numFmtId="0" fontId="7" fillId="4" borderId="3" xfId="0" applyFont="1" applyFill="1" applyBorder="1"/>
    <xf numFmtId="49" fontId="3" fillId="2" borderId="6" xfId="0" applyNumberFormat="1" applyFont="1" applyFill="1" applyBorder="1"/>
    <xf numFmtId="49" fontId="3" fillId="2" borderId="0" xfId="0" applyNumberFormat="1" applyFont="1" applyFill="1" applyBorder="1"/>
    <xf numFmtId="49" fontId="9" fillId="2" borderId="0" xfId="0" applyNumberFormat="1" applyFont="1" applyFill="1" applyBorder="1"/>
    <xf numFmtId="0" fontId="2" fillId="3" borderId="7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/>
    <xf numFmtId="0" fontId="6" fillId="0" borderId="0" xfId="0" applyFont="1" applyFill="1" applyBorder="1"/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3" fillId="2" borderId="4" xfId="0" applyNumberFormat="1" applyFont="1" applyFill="1" applyBorder="1"/>
    <xf numFmtId="0" fontId="4" fillId="4" borderId="10" xfId="0" applyFont="1" applyFill="1" applyBorder="1"/>
    <xf numFmtId="0" fontId="4" fillId="3" borderId="10" xfId="0" applyFont="1" applyFill="1" applyBorder="1"/>
    <xf numFmtId="0" fontId="4" fillId="4" borderId="11" xfId="0" applyFont="1" applyFill="1" applyBorder="1"/>
    <xf numFmtId="0" fontId="4" fillId="3" borderId="11" xfId="0" applyFont="1" applyFill="1" applyBorder="1"/>
    <xf numFmtId="49" fontId="6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3" fillId="2" borderId="4" xfId="0" applyNumberFormat="1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0" fillId="6" borderId="0" xfId="0" applyFill="1" applyAlignment="1">
      <alignment horizontal="left"/>
    </xf>
    <xf numFmtId="49" fontId="6" fillId="7" borderId="0" xfId="0" applyNumberFormat="1" applyFont="1" applyFill="1" applyAlignment="1">
      <alignment horizontal="left"/>
    </xf>
    <xf numFmtId="0" fontId="0" fillId="7" borderId="0" xfId="0" applyFill="1" applyAlignment="1">
      <alignment horizontal="left"/>
    </xf>
    <xf numFmtId="0" fontId="6" fillId="7" borderId="0" xfId="0" applyFont="1" applyFill="1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0" xfId="0" applyFill="1"/>
    <xf numFmtId="49" fontId="4" fillId="3" borderId="10" xfId="0" applyNumberFormat="1" applyFont="1" applyFill="1" applyBorder="1" applyAlignment="1">
      <alignment horizontal="left"/>
    </xf>
    <xf numFmtId="49" fontId="4" fillId="4" borderId="10" xfId="0" applyNumberFormat="1" applyFont="1" applyFill="1" applyBorder="1" applyAlignment="1">
      <alignment horizontal="left"/>
    </xf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6" fillId="4" borderId="9" xfId="0" applyFont="1" applyFill="1" applyBorder="1" applyAlignment="1">
      <alignment horizontal="left"/>
    </xf>
    <xf numFmtId="49" fontId="0" fillId="6" borderId="0" xfId="0" applyNumberForma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6" fillId="0" borderId="3" xfId="0" applyFont="1" applyBorder="1" applyAlignment="1">
      <alignment horizontal="center" wrapText="1"/>
    </xf>
    <xf numFmtId="49" fontId="1" fillId="0" borderId="5" xfId="0" applyNumberFormat="1" applyFont="1" applyBorder="1" applyAlignment="1">
      <alignment wrapText="1"/>
    </xf>
    <xf numFmtId="49" fontId="5" fillId="0" borderId="5" xfId="0" applyNumberFormat="1" applyFont="1" applyBorder="1" applyAlignment="1">
      <alignment horizontal="center" wrapText="1"/>
    </xf>
    <xf numFmtId="49" fontId="6" fillId="0" borderId="5" xfId="0" applyNumberFormat="1" applyFont="1" applyBorder="1" applyAlignment="1">
      <alignment horizontal="center" wrapText="1"/>
    </xf>
    <xf numFmtId="49" fontId="6" fillId="0" borderId="5" xfId="0" applyNumberFormat="1" applyFont="1" applyBorder="1" applyAlignment="1">
      <alignment horizontal="left" wrapText="1"/>
    </xf>
    <xf numFmtId="49" fontId="0" fillId="0" borderId="5" xfId="0" applyNumberFormat="1" applyBorder="1" applyAlignment="1">
      <alignment horizontal="left" wrapText="1"/>
    </xf>
    <xf numFmtId="49" fontId="6" fillId="0" borderId="5" xfId="0" applyNumberFormat="1" applyFont="1" applyFill="1" applyBorder="1" applyAlignment="1">
      <alignment horizontal="center" wrapText="1"/>
    </xf>
    <xf numFmtId="49" fontId="6" fillId="0" borderId="8" xfId="0" applyNumberFormat="1" applyFont="1" applyBorder="1" applyAlignment="1">
      <alignment horizontal="center" wrapText="1"/>
    </xf>
    <xf numFmtId="49" fontId="6" fillId="7" borderId="0" xfId="0" applyNumberFormat="1" applyFont="1" applyFill="1" applyAlignment="1">
      <alignment horizontal="center"/>
    </xf>
    <xf numFmtId="0" fontId="0" fillId="7" borderId="0" xfId="0" applyFill="1" applyAlignment="1">
      <alignment horizontal="center"/>
    </xf>
    <xf numFmtId="0" fontId="6" fillId="7" borderId="0" xfId="0" applyFont="1" applyFill="1" applyAlignment="1">
      <alignment horizontal="center"/>
    </xf>
    <xf numFmtId="0" fontId="0" fillId="7" borderId="0" xfId="0" applyFill="1" applyBorder="1" applyAlignment="1">
      <alignment horizontal="center"/>
    </xf>
    <xf numFmtId="49" fontId="0" fillId="0" borderId="0" xfId="0" applyNumberFormat="1" applyAlignment="1"/>
    <xf numFmtId="49" fontId="5" fillId="0" borderId="0" xfId="0" applyNumberFormat="1" applyFont="1" applyAlignment="1"/>
    <xf numFmtId="49" fontId="1" fillId="0" borderId="0" xfId="0" applyNumberFormat="1" applyFont="1" applyAlignment="1"/>
    <xf numFmtId="49" fontId="6" fillId="7" borderId="0" xfId="0" applyNumberFormat="1" applyFont="1" applyFill="1" applyAlignment="1"/>
    <xf numFmtId="49" fontId="6" fillId="0" borderId="0" xfId="0" applyNumberFormat="1" applyFont="1" applyAlignment="1"/>
    <xf numFmtId="49" fontId="3" fillId="2" borderId="5" xfId="0" applyNumberFormat="1" applyFont="1" applyFill="1" applyBorder="1" applyAlignment="1">
      <alignment horizontal="left"/>
    </xf>
    <xf numFmtId="0" fontId="0" fillId="0" borderId="0" xfId="0" applyNumberFormat="1"/>
    <xf numFmtId="0" fontId="10" fillId="0" borderId="0" xfId="0" applyFont="1"/>
    <xf numFmtId="0" fontId="10" fillId="0" borderId="0" xfId="0" applyNumberFormat="1" applyFont="1"/>
    <xf numFmtId="0" fontId="10" fillId="0" borderId="0" xfId="0" applyFont="1" applyBorder="1"/>
    <xf numFmtId="0" fontId="10" fillId="0" borderId="0" xfId="0" applyNumberFormat="1" applyFont="1" applyBorder="1"/>
    <xf numFmtId="0" fontId="6" fillId="0" borderId="0" xfId="0" applyNumberFormat="1" applyFont="1"/>
    <xf numFmtId="0" fontId="4" fillId="4" borderId="11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left"/>
    </xf>
    <xf numFmtId="49" fontId="3" fillId="2" borderId="1" xfId="0" applyNumberFormat="1" applyFont="1" applyFill="1" applyBorder="1" applyAlignment="1"/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left"/>
    </xf>
    <xf numFmtId="49" fontId="3" fillId="7" borderId="1" xfId="0" applyNumberFormat="1" applyFont="1" applyFill="1" applyBorder="1" applyAlignment="1">
      <alignment horizontal="left"/>
    </xf>
    <xf numFmtId="49" fontId="3" fillId="7" borderId="1" xfId="0" applyNumberFormat="1" applyFont="1" applyFill="1" applyBorder="1" applyAlignment="1"/>
    <xf numFmtId="49" fontId="3" fillId="2" borderId="13" xfId="0" applyNumberFormat="1" applyFont="1" applyFill="1" applyBorder="1" applyAlignment="1"/>
    <xf numFmtId="0" fontId="4" fillId="3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wrapText="1"/>
    </xf>
    <xf numFmtId="49" fontId="3" fillId="7" borderId="1" xfId="0" applyNumberFormat="1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right"/>
    </xf>
    <xf numFmtId="0" fontId="4" fillId="7" borderId="11" xfId="0" applyFont="1" applyFill="1" applyBorder="1" applyAlignment="1">
      <alignment horizontal="right"/>
    </xf>
    <xf numFmtId="0" fontId="4" fillId="3" borderId="12" xfId="0" applyFont="1" applyFill="1" applyBorder="1" applyAlignment="1">
      <alignment horizontal="right"/>
    </xf>
    <xf numFmtId="0" fontId="4" fillId="4" borderId="11" xfId="0" applyFont="1" applyFill="1" applyBorder="1" applyAlignment="1">
      <alignment horizontal="right"/>
    </xf>
    <xf numFmtId="0" fontId="4" fillId="4" borderId="12" xfId="0" applyFont="1" applyFill="1" applyBorder="1" applyAlignment="1">
      <alignment horizontal="right"/>
    </xf>
  </cellXfs>
  <cellStyles count="1">
    <cellStyle name="Normal" xfId="0" builtinId="0"/>
  </cellStyles>
  <dxfs count="9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numFmt numFmtId="0" formatCode="General"/>
    </dxf>
    <dxf>
      <numFmt numFmtId="0" formatCode="General"/>
    </dxf>
    <dxf>
      <alignment horizontal="center" vertical="bottom" textRotation="0" indent="0" relativeIndent="255" justifyLastLine="0" shrinkToFit="0" readingOrder="0"/>
    </dxf>
    <dxf>
      <alignment horizontal="center" vertical="bottom" textRotation="0" indent="0" relativeIndent="255" justifyLastLine="0" shrinkToFit="0" readingOrder="0"/>
    </dxf>
    <dxf>
      <alignment horizontal="center" vertical="bottom" textRotation="0" wrapText="1" indent="0" relativeIndent="255" justifyLastLine="0" shrinkToFit="0" readingOrder="0"/>
    </dxf>
    <dxf>
      <numFmt numFmtId="0" formatCode="General"/>
      <alignment horizontal="center" vertical="bottom" textRotation="0" indent="0" relativeIndent="255" justifyLastLine="0" shrinkToFit="0" readingOrder="0"/>
    </dxf>
    <dxf>
      <numFmt numFmtId="0" formatCode="General"/>
      <alignment horizontal="center" vertical="bottom" textRotation="0" wrapText="0" indent="0" relativeIndent="255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numFmt numFmtId="0" formatCode="General"/>
      <alignment horizontal="center" vertical="bottom" textRotation="0" wrapText="0" indent="0" relativeIndent="255" justifyLastLine="0" shrinkToFit="0" readingOrder="0"/>
    </dxf>
    <dxf>
      <numFmt numFmtId="0" formatCode="General"/>
      <alignment horizontal="left" vertical="bottom" textRotation="0" wrapText="0" indent="0" relativeIndent="255" justifyLastLine="0" shrinkToFit="0" readingOrder="0"/>
    </dxf>
    <dxf>
      <numFmt numFmtId="30" formatCode="@"/>
      <alignment horizontal="left" vertical="bottom" textRotation="0" wrapText="0" indent="0" relativeIndent="255" justifyLastLine="0" shrinkToFit="0" readingOrder="0"/>
    </dxf>
    <dxf>
      <alignment horizontal="left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relativeIndent="255" justifyLastLine="0" shrinkToFit="0" readingOrder="0"/>
    </dxf>
    <dxf>
      <alignment horizontal="left" vertical="bottom" textRotation="0" wrapText="0" indent="0" relativeIndent="255" justifyLastLine="0" shrinkToFit="0" readingOrder="0"/>
    </dxf>
    <dxf>
      <alignment horizontal="left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relativeIndent="255" justifyLastLine="0" shrinkToFit="0" readingOrder="0"/>
    </dxf>
    <dxf>
      <alignment horizontal="left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relativeIndent="255" justifyLastLine="0" shrinkToFit="0" readingOrder="0"/>
    </dxf>
    <dxf>
      <alignment horizontal="left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relativeIndent="255" justifyLastLine="0" shrinkToFit="0" readingOrder="0"/>
    </dxf>
    <dxf>
      <alignment horizontal="left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relativeIndent="255" justifyLastLine="0" shrinkToFit="0" readingOrder="0"/>
    </dxf>
    <dxf>
      <alignment horizontal="left" vertical="bottom" textRotation="0" wrapText="0" indent="0" relativeIndent="255" justifyLastLine="0" shrinkToFit="0" readingOrder="0"/>
    </dxf>
    <dxf>
      <alignment horizontal="left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left" vertical="bottom" textRotation="0" wrapText="0" indent="0" relativeIndent="255" justifyLastLine="0" shrinkToFit="0" readingOrder="0"/>
    </dxf>
    <dxf>
      <alignment horizontal="left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relativeIndent="255" justifyLastLine="0" shrinkToFit="0" readingOrder="0"/>
    </dxf>
    <dxf>
      <alignment horizontal="left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relativeIndent="255" justifyLastLine="0" shrinkToFit="0" readingOrder="0"/>
    </dxf>
    <dxf>
      <alignment horizontal="left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relativeIndent="255" justifyLastLine="0" shrinkToFit="0" readingOrder="0"/>
    </dxf>
    <dxf>
      <alignment horizontal="left" vertical="bottom" textRotation="0" wrapText="0" indent="0" relativeIndent="255" justifyLastLine="0" shrinkToFit="0" readingOrder="0"/>
    </dxf>
    <dxf>
      <alignment horizontal="left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numFmt numFmtId="30" formatCode="@"/>
      <alignment vertical="bottom" textRotation="0" wrapText="1" indent="0" relativeIndent="255" justifyLastLine="0" shrinkToFit="0" readingOrder="0"/>
    </dxf>
    <dxf>
      <numFmt numFmtId="0" formatCode="General"/>
    </dxf>
    <dxf>
      <alignment horizontal="center" vertical="bottom" textRotation="0" wrapText="0" indent="0" relativeIndent="255" justifyLastLine="0" shrinkToFit="0" readingOrder="0"/>
    </dxf>
    <dxf>
      <numFmt numFmtId="30" formatCode="@"/>
    </dxf>
    <dxf>
      <fill>
        <patternFill patternType="solid">
          <fgColor indexed="64"/>
          <bgColor theme="4" tint="0.59999389629810485"/>
        </patternFill>
      </fill>
    </dxf>
    <dxf>
      <numFmt numFmtId="0" formatCode="General"/>
    </dxf>
    <dxf>
      <numFmt numFmtId="0" formatCode="General"/>
      <alignment horizontal="left" vertical="bottom" textRotation="0" wrapText="0" indent="0" relativeIndent="255" justifyLastLine="0" shrinkToFit="0" readingOrder="0"/>
    </dxf>
    <dxf>
      <numFmt numFmtId="0" formatCode="General"/>
      <fill>
        <patternFill patternType="solid">
          <fgColor indexed="64"/>
          <bgColor theme="6" tint="0.39997558519241921"/>
        </patternFill>
      </fill>
      <alignment horizontal="left" vertical="bottom" textRotation="0" wrapText="0" indent="0" relativeIndent="255" justifyLastLine="0" shrinkToFit="0" readingOrder="0"/>
    </dxf>
    <dxf>
      <numFmt numFmtId="0" formatCode="General"/>
      <alignment horizontal="left" vertical="bottom" textRotation="0" wrapText="0" indent="0" relativeIndent="255" justifyLastLine="0" shrinkToFit="0" readingOrder="0"/>
    </dxf>
    <dxf>
      <alignment horizontal="left" vertical="bottom" textRotation="0" wrapText="0" indent="0" relativeIndent="255" justifyLastLine="0" shrinkToFit="0" readingOrder="0"/>
    </dxf>
    <dxf>
      <alignment horizontal="left" vertical="bottom" textRotation="0" wrapText="0" indent="0" relativeIndent="255" justifyLastLine="0" shrinkToFit="0" readingOrder="0"/>
    </dxf>
    <dxf>
      <numFmt numFmtId="0" formatCode="General"/>
      <fill>
        <patternFill patternType="solid">
          <fgColor indexed="64"/>
          <bgColor theme="6" tint="0.39997558519241921"/>
        </patternFill>
      </fill>
      <alignment horizontal="left" vertical="bottom" textRotation="0" wrapText="0" indent="0" relativeIndent="255" justifyLastLine="0" shrinkToFit="0" readingOrder="0"/>
    </dxf>
    <dxf>
      <alignment horizontal="left" vertical="bottom" textRotation="0" wrapText="0" indent="0" relativeIndent="255" justifyLastLine="0" shrinkToFit="0" readingOrder="0"/>
    </dxf>
    <dxf>
      <numFmt numFmtId="0" formatCode="General"/>
      <fill>
        <patternFill patternType="solid">
          <fgColor indexed="64"/>
          <bgColor theme="6" tint="0.39997558519241921"/>
        </patternFill>
      </fill>
      <alignment horizontal="left" vertical="bottom" textRotation="0" wrapText="0" indent="0" relativeIndent="255" justifyLastLine="0" shrinkToFit="0" readingOrder="0"/>
    </dxf>
    <dxf>
      <alignment horizontal="left" vertical="bottom" textRotation="0" wrapText="0" indent="0" relativeIndent="255" justifyLastLine="0" shrinkToFit="0" readingOrder="0"/>
    </dxf>
    <dxf>
      <numFmt numFmtId="0" formatCode="General"/>
      <fill>
        <patternFill patternType="solid">
          <fgColor indexed="64"/>
          <bgColor theme="6" tint="0.39997558519241921"/>
        </patternFill>
      </fill>
      <alignment horizontal="left" vertical="bottom" textRotation="0" wrapText="0" indent="0" relativeIndent="255" justifyLastLine="0" shrinkToFit="0" readingOrder="0"/>
    </dxf>
    <dxf>
      <alignment horizontal="left" vertical="bottom" textRotation="0" wrapText="0" indent="0" relativeIndent="255" justifyLastLine="0" shrinkToFit="0" readingOrder="0"/>
    </dxf>
    <dxf>
      <numFmt numFmtId="0" formatCode="General"/>
      <fill>
        <patternFill patternType="solid">
          <fgColor indexed="64"/>
          <bgColor theme="6" tint="0.39997558519241921"/>
        </patternFill>
      </fill>
      <alignment horizontal="center" vertical="bottom" textRotation="0" wrapText="0" indent="0" relativeIndent="255" justifyLastLine="0" shrinkToFit="0" readingOrder="0"/>
    </dxf>
    <dxf>
      <alignment horizontal="left" vertical="bottom" textRotation="0" wrapText="0" indent="0" relativeIndent="255" justifyLastLine="0" shrinkToFit="0" readingOrder="0"/>
    </dxf>
    <dxf>
      <alignment horizontal="left" vertical="bottom" textRotation="0" wrapText="0" indent="0" relativeIndent="255" justifyLastLine="0" shrinkToFit="0" readingOrder="0"/>
    </dxf>
    <dxf>
      <alignment horizontal="left" vertical="bottom" textRotation="0" wrapText="0" indent="0" relativeIndent="255" justifyLastLine="0" shrinkToFit="0" readingOrder="0"/>
    </dxf>
    <dxf>
      <alignment horizontal="left" vertical="bottom" textRotation="0" wrapText="0" indent="0" relativeIndent="255" justifyLastLine="0" shrinkToFit="0" readingOrder="0"/>
    </dxf>
    <dxf>
      <alignment horizontal="left" vertical="bottom" textRotation="0" wrapText="0" indent="0" relativeIndent="255" justifyLastLine="0" shrinkToFit="0" readingOrder="0"/>
    </dxf>
    <dxf>
      <alignment horizontal="left" vertical="bottom" textRotation="0" wrapText="0" indent="0" relativeIndent="255" justifyLastLine="0" shrinkToFit="0" readingOrder="0"/>
    </dxf>
    <dxf>
      <alignment horizontal="left" vertical="bottom" textRotation="0" wrapText="0" indent="0" relativeIndent="255" justifyLastLine="0" shrinkToFit="0" readingOrder="0"/>
    </dxf>
    <dxf>
      <alignment horizontal="left" vertical="bottom" textRotation="0" wrapText="0" indent="0" relativeIndent="255" justifyLastLine="0" shrinkToFit="0" readingOrder="0"/>
    </dxf>
    <dxf>
      <alignment horizontal="left" vertical="bottom" textRotation="0" wrapText="0" indent="0" relativeIndent="255" justifyLastLine="0" shrinkToFit="0" readingOrder="0"/>
    </dxf>
    <dxf>
      <alignment horizontal="left" vertical="bottom" textRotation="0" wrapText="0" indent="0" relativeIndent="255" justifyLastLine="0" shrinkToFit="0" readingOrder="0"/>
    </dxf>
    <dxf>
      <alignment horizontal="left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numFmt numFmtId="30" formatCode="@"/>
      <alignment vertical="bottom" textRotation="0" wrapText="0" indent="0" relativeIndent="255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3" name="Table3" displayName="Table3" ref="B1:AD65" totalsRowShown="0" headerRowDxfId="89">
  <sortState ref="B2:Y63">
    <sortCondition ref="B2:B63"/>
  </sortState>
  <tableColumns count="29">
    <tableColumn id="1" name="презиме"/>
    <tableColumn id="2" name="име"/>
    <tableColumn id="3" name="индекс"/>
    <tableColumn id="4" name="П 10.10" dataDxfId="88"/>
    <tableColumn id="5" name="В 13.10" dataDxfId="87"/>
    <tableColumn id="6" name="Бонус 13.10" dataDxfId="86"/>
    <tableColumn id="9" name="Бонус 20.10" dataDxfId="85"/>
    <tableColumn id="12" name="Бонус 27.10" dataDxfId="84"/>
    <tableColumn id="15" name="Бонус 03.11" dataDxfId="83"/>
    <tableColumn id="18" name="Бонус 11.10" dataDxfId="82"/>
    <tableColumn id="24" name="Бонус 17.11" dataDxfId="81"/>
    <tableColumn id="29" name="Презентације Домаћи" dataDxfId="80"/>
    <tableColumn id="34" name="Бонус 15.12" dataDxfId="79"/>
    <tableColumn id="37" name="Бонус 22.12" dataDxfId="78"/>
    <tableColumn id="39" name="Бонус 29.12" dataDxfId="77"/>
    <tableColumn id="43" name="Гос. Пред и Линкедин" dataDxfId="76"/>
    <tableColumn id="50" name="Бонус УКПНО" dataDxfId="75">
      <calculatedColumnFormula>G2+H2+I2+J2+K2+L2+M2+N2+O2+P2+Q2</calculatedColumnFormula>
    </tableColumn>
    <tableColumn id="41" name="Домаћи задатак" dataDxfId="74"/>
    <tableColumn id="46" name="ДЗ*0.1%" dataDxfId="73">
      <calculatedColumnFormula>S2*0.1</calculatedColumnFormula>
    </tableColumn>
    <tableColumn id="42" name="Колоквијум" dataDxfId="72"/>
    <tableColumn id="47" name="Кол*0.25" dataDxfId="71">
      <calculatedColumnFormula>U2*0.25</calculatedColumnFormula>
    </tableColumn>
    <tableColumn id="20" name="Пројектни задатак" dataDxfId="70"/>
    <tableColumn id="49" name="ПР*0.2" dataDxfId="69">
      <calculatedColumnFormula>W2*0.2</calculatedColumnFormula>
    </tableColumn>
    <tableColumn id="31" name="Испит" dataDxfId="68"/>
    <tableColumn id="40" name="Студија случаја" dataDxfId="67"/>
    <tableColumn id="44" name="Заједно" dataDxfId="66">
      <calculatedColumnFormula>Y2+Z2</calculatedColumnFormula>
    </tableColumn>
    <tableColumn id="51" name="Испит*0.45" dataDxfId="65">
      <calculatedColumnFormula>AA2*0.45</calculatedColumnFormula>
    </tableColumn>
    <tableColumn id="52" name="УКУПНО ПОЕНА" dataDxfId="64">
      <calculatedColumnFormula>R2+T2+V2+X2+AB2</calculatedColumnFormula>
    </tableColumn>
    <tableColumn id="53" name="ОЦЕНА" dataDxfId="63">
      <calculatedColumnFormula>IF(AY&lt;55,"5")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7" name="Table7" displayName="Table7" ref="A1:N14" totalsRowShown="0">
  <autoFilter ref="A1:N14">
    <filterColumn colId="4"/>
    <filterColumn colId="5"/>
    <filterColumn colId="7"/>
    <filterColumn colId="8"/>
    <filterColumn colId="9"/>
    <filterColumn colId="10"/>
    <filterColumn colId="11"/>
    <filterColumn colId="12"/>
    <filterColumn colId="13"/>
  </autoFilter>
  <tableColumns count="14">
    <tableColumn id="1" name="Р.бр"/>
    <tableColumn id="2" name="Презиме"/>
    <tableColumn id="3" name="Име"/>
    <tableColumn id="4" name="Индекс"/>
    <tableColumn id="15" name="Домаћи" dataDxfId="0"/>
    <tableColumn id="14" name="Домћи*0.1" dataDxfId="1"/>
    <tableColumn id="5" name="Пројектни*"/>
    <tableColumn id="10" name="ПР*0.2"/>
    <tableColumn id="6" name="Студија Случаја"/>
    <tableColumn id="9" name="СС*0.4"/>
    <tableColumn id="11" name="Испит"/>
    <tableColumn id="7" name="СС+Испит" dataDxfId="3">
      <calculatedColumnFormula>SUM(J2,K2)</calculatedColumnFormula>
    </tableColumn>
    <tableColumn id="12" name="Испит*0.45" dataDxfId="2">
      <calculatedColumnFormula>L2*0.45</calculatedColumnFormula>
    </tableColumn>
    <tableColumn id="13" name="Укупно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1" name="Table32" displayName="Table32" ref="A1:D60" totalsRowShown="0" headerRowDxfId="62" headerRowCellStyle="Normal" dataCellStyle="Normal">
  <sortState ref="A2:D60">
    <sortCondition descending="1" ref="D2:D60"/>
  </sortState>
  <tableColumns count="4">
    <tableColumn id="1" name="Презиме" dataCellStyle="Normal"/>
    <tableColumn id="2" name="Име" dataCellStyle="Normal"/>
    <tableColumn id="3" name="Индекс" dataCellStyle="Normal"/>
    <tableColumn id="20" name="Домаћи задатак" dataCellStyle="Normal"/>
  </tableColumns>
  <tableStyleInfo name="TableStyleLight16" showFirstColumn="0" showLastColumn="0" showRowStripes="0" showColumnStripes="0"/>
</table>
</file>

<file path=xl/tables/table4.xml><?xml version="1.0" encoding="utf-8"?>
<table xmlns="http://schemas.openxmlformats.org/spreadsheetml/2006/main" id="2" name="Table33" displayName="Table33" ref="A1:D63" totalsRowShown="0" headerRowDxfId="61">
  <sortState ref="A2:D63">
    <sortCondition descending="1" ref="D2:D63"/>
  </sortState>
  <tableColumns count="4">
    <tableColumn id="1" name="презиме"/>
    <tableColumn id="2" name="име"/>
    <tableColumn id="3" name="индекс"/>
    <tableColumn id="31" name="Колоквијум" dataDxfId="60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4" name="Table4" displayName="Table4" ref="A1:D26" totalsRowShown="0">
  <autoFilter ref="A1:D26"/>
  <tableColumns count="4">
    <tableColumn id="1" name="Prezim"/>
    <tableColumn id="2" name="Ime"/>
    <tableColumn id="3" name="Poeni"/>
    <tableColumn id="4" name="Column1" dataDxfId="59">
      <calculatedColumnFormula>C2*0.4</calculatedColumnFormula>
    </tableColumn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5" name="Table36" displayName="Table36" ref="B1:BC65" totalsRowShown="0" headerRowDxfId="58">
  <sortState ref="B2:BC65">
    <sortCondition descending="1" ref="BC2:BC65"/>
  </sortState>
  <tableColumns count="54">
    <tableColumn id="1" name="Презиме"/>
    <tableColumn id="2" name="Име"/>
    <tableColumn id="3" name="Индекс"/>
    <tableColumn id="4" name="П 10.10" dataDxfId="57"/>
    <tableColumn id="5" name="В 13.10" dataDxfId="56"/>
    <tableColumn id="6" name="Бонус 13.10" dataDxfId="55"/>
    <tableColumn id="7" name="П 17.10" dataDxfId="54"/>
    <tableColumn id="8" name="В 20.10" dataDxfId="53"/>
    <tableColumn id="9" name="Бонус 20.10" dataDxfId="52"/>
    <tableColumn id="10" name="П 24.10" dataDxfId="51"/>
    <tableColumn id="11" name="В 27.10" dataDxfId="50"/>
    <tableColumn id="12" name="Бонус 27.10" dataDxfId="49"/>
    <tableColumn id="13" name="П 31.10" dataDxfId="48"/>
    <tableColumn id="14" name="В 03.11" dataDxfId="47"/>
    <tableColumn id="15" name="Бонус 03.11" dataDxfId="46"/>
    <tableColumn id="16" name="П 07.11" dataDxfId="45"/>
    <tableColumn id="17" name="В 10.11" dataDxfId="44"/>
    <tableColumn id="18" name="Бонус 11.10" dataDxfId="43"/>
    <tableColumn id="19" name="П 14.11" dataDxfId="42"/>
    <tableColumn id="27" name="В 17.11" dataDxfId="41"/>
    <tableColumn id="24" name="Бонус 17.11" dataDxfId="40"/>
    <tableColumn id="28" name="П 21.11" dataDxfId="39"/>
    <tableColumn id="21" name="П 28.11" dataDxfId="38"/>
    <tableColumn id="22" name="В 01.12" dataDxfId="37"/>
    <tableColumn id="23" name="П 05.12" dataDxfId="36"/>
    <tableColumn id="25" name="В 08.12" dataDxfId="35"/>
    <tableColumn id="26" name="В 10.12" dataDxfId="34"/>
    <tableColumn id="29" name="Презентације Домаћи" dataDxfId="33"/>
    <tableColumn id="30" name="П 12.12" dataDxfId="32"/>
    <tableColumn id="32" name="В 15.12" dataDxfId="31"/>
    <tableColumn id="33" name="П 19.12" dataDxfId="30"/>
    <tableColumn id="34" name="Бонус 15.12" dataDxfId="29"/>
    <tableColumn id="35" name="В 22.12" dataDxfId="28"/>
    <tableColumn id="36" name="П 26.12" dataDxfId="27"/>
    <tableColumn id="37" name="Бонус 22.12" dataDxfId="26"/>
    <tableColumn id="38" name="В 29.12" dataDxfId="25"/>
    <tableColumn id="39" name="Бонус 29.12" dataDxfId="24"/>
    <tableColumn id="55" name="Присуство Вежбе" dataDxfId="23">
      <calculatedColumnFormula>I2+L2+O2+R2+U2+Y2+AA2+AB2+AE2+AH2+AK2</calculatedColumnFormula>
    </tableColumn>
    <tableColumn id="54" name="Присуство Предавања" dataDxfId="22">
      <calculatedColumnFormula>K2+N2+Q2+T2+W2+X2+Z2+AD2+AF2+AI2</calculatedColumnFormula>
    </tableColumn>
    <tableColumn id="56" name="Радионице" dataDxfId="21">
      <calculatedColumnFormula>G2+J2+M2+P2+S2+V2+AC2+AG2+AJ2+AL2</calculatedColumnFormula>
    </tableColumn>
    <tableColumn id="43" name="Гос. Пред и Linkedin" dataDxfId="20"/>
    <tableColumn id="50" name="Бонус УКПНО" dataDxfId="19">
      <calculatedColumnFormula>G2+J2+M2+P2+S2+V2+AC2+AG2+AJ2+AL2+AP2</calculatedColumnFormula>
    </tableColumn>
    <tableColumn id="41" name="Домаћи задатак" dataDxfId="18"/>
    <tableColumn id="46" name="ДЗ 10%" dataDxfId="17">
      <calculatedColumnFormula>AR2*0.1</calculatedColumnFormula>
    </tableColumn>
    <tableColumn id="42" name="Колоквијум" dataDxfId="16"/>
    <tableColumn id="47" name="Кол 25%" dataDxfId="15">
      <calculatedColumnFormula>AT2*0.25</calculatedColumnFormula>
    </tableColumn>
    <tableColumn id="20" name="Пројектни" dataDxfId="14"/>
    <tableColumn id="49" name="Пројек 20%" dataDxfId="13">
      <calculatedColumnFormula>AV2*0.2</calculatedColumnFormula>
    </tableColumn>
    <tableColumn id="31" name="Испит" dataDxfId="12"/>
    <tableColumn id="40" name="Студија случаја  " dataDxfId="11"/>
    <tableColumn id="44" name="Испит+Студија случаја" dataDxfId="10">
      <calculatedColumnFormula>AX2+AY2</calculatedColumnFormula>
    </tableColumn>
    <tableColumn id="51" name="Испит45%" dataDxfId="9">
      <calculatedColumnFormula>AZ2*0.45</calculatedColumnFormula>
    </tableColumn>
    <tableColumn id="52" name="Укупно поена" dataDxfId="8">
      <calculatedColumnFormula>AQ2+AS2+AU2+AW2+BA2</calculatedColumnFormula>
    </tableColumn>
    <tableColumn id="53" name="Оцена" dataDxfId="7">
      <calculatedColumnFormula>IF(AY&lt;55,"5")</calculatedColumnFormula>
    </tableColumn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6" name="Table6" displayName="Table6" ref="A1:A65" totalsRowShown="0" headerRowDxfId="6" dataDxfId="5">
  <tableColumns count="1">
    <tableColumn id="1" name="Р.б" dataDxfId="4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"/>
  <sheetViews>
    <sheetView tabSelected="1" workbookViewId="0">
      <selection activeCell="T18" sqref="T18"/>
    </sheetView>
  </sheetViews>
  <sheetFormatPr defaultRowHeight="12.75"/>
  <cols>
    <col min="1" max="1" width="13.42578125" bestFit="1" customWidth="1"/>
    <col min="2" max="2" width="8.85546875" bestFit="1" customWidth="1"/>
    <col min="3" max="3" width="9.5703125" bestFit="1" customWidth="1"/>
    <col min="4" max="15" width="0" hidden="1" customWidth="1"/>
    <col min="16" max="16" width="11" customWidth="1"/>
    <col min="17" max="17" width="8" customWidth="1"/>
    <col min="18" max="18" width="8.28515625" customWidth="1"/>
    <col min="19" max="19" width="8.140625" bestFit="1" customWidth="1"/>
    <col min="20" max="20" width="11.7109375" bestFit="1" customWidth="1"/>
    <col min="22" max="22" width="10" customWidth="1"/>
    <col min="25" max="25" width="8.28515625" customWidth="1"/>
    <col min="28" max="28" width="8.7109375" customWidth="1"/>
  </cols>
  <sheetData>
    <row r="1" spans="1:29" ht="39" thickBot="1">
      <c r="A1" s="104" t="s">
        <v>0</v>
      </c>
      <c r="B1" s="104" t="s">
        <v>1</v>
      </c>
      <c r="C1" s="104" t="s">
        <v>2</v>
      </c>
      <c r="D1" s="105" t="s">
        <v>144</v>
      </c>
      <c r="E1" s="105" t="s">
        <v>145</v>
      </c>
      <c r="F1" s="106" t="s">
        <v>154</v>
      </c>
      <c r="G1" s="106" t="s">
        <v>171</v>
      </c>
      <c r="H1" s="106" t="s">
        <v>176</v>
      </c>
      <c r="I1" s="106" t="s">
        <v>180</v>
      </c>
      <c r="J1" s="106" t="s">
        <v>182</v>
      </c>
      <c r="K1" s="106" t="s">
        <v>189</v>
      </c>
      <c r="L1" s="106" t="s">
        <v>199</v>
      </c>
      <c r="M1" s="106" t="s">
        <v>206</v>
      </c>
      <c r="N1" s="106" t="s">
        <v>211</v>
      </c>
      <c r="O1" s="106" t="s">
        <v>215</v>
      </c>
      <c r="P1" s="113" t="s">
        <v>216</v>
      </c>
      <c r="Q1" s="115" t="s">
        <v>259</v>
      </c>
      <c r="R1" s="113" t="s">
        <v>190</v>
      </c>
      <c r="S1" s="107" t="s">
        <v>262</v>
      </c>
      <c r="T1" s="106" t="s">
        <v>200</v>
      </c>
      <c r="U1" s="107" t="s">
        <v>256</v>
      </c>
      <c r="V1" s="113" t="s">
        <v>217</v>
      </c>
      <c r="W1" s="107" t="s">
        <v>257</v>
      </c>
      <c r="X1" s="106" t="s">
        <v>251</v>
      </c>
      <c r="Y1" s="113" t="s">
        <v>254</v>
      </c>
      <c r="Z1" s="106" t="s">
        <v>255</v>
      </c>
      <c r="AA1" s="108" t="s">
        <v>258</v>
      </c>
      <c r="AB1" s="114" t="s">
        <v>260</v>
      </c>
      <c r="AC1" s="109" t="s">
        <v>261</v>
      </c>
    </row>
    <row r="2" spans="1:29" ht="13.5" thickTop="1">
      <c r="A2" s="43" t="s">
        <v>9</v>
      </c>
      <c r="B2" s="43" t="s">
        <v>10</v>
      </c>
      <c r="C2" s="43" t="s">
        <v>11</v>
      </c>
      <c r="D2" s="110">
        <v>1</v>
      </c>
      <c r="E2" s="110">
        <v>1</v>
      </c>
      <c r="F2" s="111">
        <v>0.5</v>
      </c>
      <c r="G2" s="111">
        <v>0.5</v>
      </c>
      <c r="H2" s="111"/>
      <c r="I2" s="111">
        <v>0.5</v>
      </c>
      <c r="J2" s="111">
        <v>0.5</v>
      </c>
      <c r="K2" s="111">
        <v>0.5</v>
      </c>
      <c r="L2" s="111">
        <v>3</v>
      </c>
      <c r="M2" s="111">
        <v>0.5</v>
      </c>
      <c r="N2" s="111"/>
      <c r="O2" s="111"/>
      <c r="P2" s="116"/>
      <c r="Q2" s="117">
        <f>F2+G2+H2+I2+J2+K2+L2+M2+N2+O2+P2</f>
        <v>6</v>
      </c>
      <c r="R2" s="116">
        <v>100</v>
      </c>
      <c r="S2" s="117">
        <f>R2*0.1</f>
        <v>10</v>
      </c>
      <c r="T2" s="116">
        <v>63</v>
      </c>
      <c r="U2" s="117">
        <f>T2*0.25</f>
        <v>15.75</v>
      </c>
      <c r="V2" s="116">
        <v>100</v>
      </c>
      <c r="W2" s="117">
        <f>V2*0.2</f>
        <v>20</v>
      </c>
      <c r="X2" s="116">
        <v>53</v>
      </c>
      <c r="Y2" s="116">
        <v>40</v>
      </c>
      <c r="Z2" s="116">
        <f>X2+Y2</f>
        <v>93</v>
      </c>
      <c r="AA2" s="117">
        <f>Z2*0.45</f>
        <v>41.85</v>
      </c>
      <c r="AB2" s="116">
        <f>Q2+S2+U2+W2+AA2</f>
        <v>93.6</v>
      </c>
      <c r="AC2" s="118">
        <v>10</v>
      </c>
    </row>
    <row r="3" spans="1:29">
      <c r="A3" s="42" t="s">
        <v>62</v>
      </c>
      <c r="B3" s="42" t="s">
        <v>63</v>
      </c>
      <c r="C3" s="42" t="s">
        <v>64</v>
      </c>
      <c r="D3" s="102">
        <v>1</v>
      </c>
      <c r="E3" s="102">
        <v>1</v>
      </c>
      <c r="F3" s="103"/>
      <c r="G3" s="103">
        <v>0.5</v>
      </c>
      <c r="H3" s="103"/>
      <c r="I3" s="103"/>
      <c r="J3" s="103">
        <v>0.5</v>
      </c>
      <c r="K3" s="103"/>
      <c r="L3" s="103"/>
      <c r="M3" s="103">
        <v>0.5</v>
      </c>
      <c r="N3" s="103"/>
      <c r="O3" s="103"/>
      <c r="P3" s="119"/>
      <c r="Q3" s="117">
        <f>F3+G3+H3+I3+J3+K3+L3+M3+N3+O3+P3</f>
        <v>1.5</v>
      </c>
      <c r="R3" s="119">
        <v>100</v>
      </c>
      <c r="S3" s="117">
        <f>R3*0.1</f>
        <v>10</v>
      </c>
      <c r="T3" s="119">
        <v>100</v>
      </c>
      <c r="U3" s="117">
        <f>T3*0.25</f>
        <v>25</v>
      </c>
      <c r="V3" s="119">
        <v>100</v>
      </c>
      <c r="W3" s="117">
        <f>V3*0.2</f>
        <v>20</v>
      </c>
      <c r="X3" s="119">
        <v>56</v>
      </c>
      <c r="Y3" s="119">
        <v>37.200000000000003</v>
      </c>
      <c r="Z3" s="119">
        <f>X3+Y3</f>
        <v>93.2</v>
      </c>
      <c r="AA3" s="117">
        <f>Z3*0.45</f>
        <v>41.940000000000005</v>
      </c>
      <c r="AB3" s="119">
        <f>Q3+S3+U3+W3+AA3</f>
        <v>98.44</v>
      </c>
      <c r="AC3" s="120">
        <v>10</v>
      </c>
    </row>
    <row r="4" spans="1:29">
      <c r="A4" s="43" t="s">
        <v>105</v>
      </c>
      <c r="B4" s="43" t="s">
        <v>106</v>
      </c>
      <c r="C4" s="43" t="s">
        <v>107</v>
      </c>
      <c r="D4" s="110">
        <v>1</v>
      </c>
      <c r="E4" s="110">
        <v>1</v>
      </c>
      <c r="F4" s="111">
        <v>0.5</v>
      </c>
      <c r="G4" s="111"/>
      <c r="H4" s="111"/>
      <c r="I4" s="111"/>
      <c r="J4" s="111"/>
      <c r="K4" s="111"/>
      <c r="L4" s="111">
        <v>3</v>
      </c>
      <c r="M4" s="111"/>
      <c r="N4" s="111">
        <v>0.5</v>
      </c>
      <c r="O4" s="111"/>
      <c r="P4" s="116"/>
      <c r="Q4" s="117">
        <f>F4+G4+H4+I4+J4+K4+L4+M4+N4+O4+P4</f>
        <v>4</v>
      </c>
      <c r="R4" s="116">
        <v>100</v>
      </c>
      <c r="S4" s="117">
        <f>R4*0.1</f>
        <v>10</v>
      </c>
      <c r="T4" s="116">
        <v>90</v>
      </c>
      <c r="U4" s="117">
        <f>T4*0.25</f>
        <v>22.5</v>
      </c>
      <c r="V4" s="116">
        <v>100</v>
      </c>
      <c r="W4" s="117">
        <f>V4*0.2</f>
        <v>20</v>
      </c>
      <c r="X4" s="116">
        <v>47</v>
      </c>
      <c r="Y4" s="116">
        <v>38</v>
      </c>
      <c r="Z4" s="116">
        <f>X4+Y4</f>
        <v>85</v>
      </c>
      <c r="AA4" s="117">
        <f>Z4*0.45</f>
        <v>38.25</v>
      </c>
      <c r="AB4" s="116">
        <f>Q4+S4+U4+W4+AA4</f>
        <v>94.75</v>
      </c>
      <c r="AC4" s="118">
        <v>10</v>
      </c>
    </row>
    <row r="5" spans="1:29">
      <c r="A5" s="43" t="s">
        <v>65</v>
      </c>
      <c r="B5" s="43" t="s">
        <v>66</v>
      </c>
      <c r="C5" s="43" t="s">
        <v>67</v>
      </c>
      <c r="D5" s="110">
        <v>1</v>
      </c>
      <c r="E5" s="110">
        <v>1</v>
      </c>
      <c r="F5" s="111"/>
      <c r="G5" s="111"/>
      <c r="H5" s="111">
        <v>0.5</v>
      </c>
      <c r="I5" s="111"/>
      <c r="J5" s="111"/>
      <c r="K5" s="111"/>
      <c r="L5" s="111"/>
      <c r="M5" s="111"/>
      <c r="N5" s="111">
        <v>0.5</v>
      </c>
      <c r="O5" s="111"/>
      <c r="P5" s="116">
        <v>5</v>
      </c>
      <c r="Q5" s="117">
        <f>F5+G5+H5+I5+J5+K5+L5+M5+N5+O5+P5</f>
        <v>6</v>
      </c>
      <c r="R5" s="116">
        <v>100</v>
      </c>
      <c r="S5" s="117">
        <f>R5*0.1</f>
        <v>10</v>
      </c>
      <c r="T5" s="116">
        <v>76</v>
      </c>
      <c r="U5" s="117">
        <f>T5*0.25</f>
        <v>19</v>
      </c>
      <c r="V5" s="116">
        <v>97</v>
      </c>
      <c r="W5" s="117">
        <f>V5*0.2</f>
        <v>19.400000000000002</v>
      </c>
      <c r="X5" s="116">
        <v>48</v>
      </c>
      <c r="Y5" s="116">
        <v>36</v>
      </c>
      <c r="Z5" s="116">
        <f>X5+Y5</f>
        <v>84</v>
      </c>
      <c r="AA5" s="117">
        <f>Z5*0.45</f>
        <v>37.800000000000004</v>
      </c>
      <c r="AB5" s="116">
        <f>Q5+S5+U5+W5+AA5</f>
        <v>92.200000000000017</v>
      </c>
      <c r="AC5" s="118">
        <v>10</v>
      </c>
    </row>
    <row r="6" spans="1:29">
      <c r="A6" s="42" t="s">
        <v>51</v>
      </c>
      <c r="B6" s="42" t="s">
        <v>52</v>
      </c>
      <c r="C6" s="42" t="s">
        <v>53</v>
      </c>
      <c r="D6" s="102">
        <v>1</v>
      </c>
      <c r="E6" s="102"/>
      <c r="F6" s="103"/>
      <c r="G6" s="103"/>
      <c r="H6" s="103"/>
      <c r="I6" s="103"/>
      <c r="J6" s="103"/>
      <c r="K6" s="103"/>
      <c r="L6" s="103"/>
      <c r="M6" s="103">
        <v>0.5</v>
      </c>
      <c r="N6" s="103"/>
      <c r="O6" s="103"/>
      <c r="P6" s="119">
        <v>3</v>
      </c>
      <c r="Q6" s="117">
        <f>F6+G6+H6+I6+J6+K6+L6+M6+N6+O6+P6</f>
        <v>3.5</v>
      </c>
      <c r="R6" s="119">
        <v>100</v>
      </c>
      <c r="S6" s="117">
        <f>R6*0.1</f>
        <v>10</v>
      </c>
      <c r="T6" s="119">
        <v>80</v>
      </c>
      <c r="U6" s="117">
        <f>T6*0.25</f>
        <v>20</v>
      </c>
      <c r="V6" s="119">
        <v>91</v>
      </c>
      <c r="W6" s="117">
        <f>V6*0.2</f>
        <v>18.2</v>
      </c>
      <c r="X6" s="119">
        <v>48</v>
      </c>
      <c r="Y6" s="119">
        <v>35.200000000000003</v>
      </c>
      <c r="Z6" s="119">
        <f>X6+Y6</f>
        <v>83.2</v>
      </c>
      <c r="AA6" s="117">
        <f>Z6*0.45</f>
        <v>37.440000000000005</v>
      </c>
      <c r="AB6" s="119">
        <f>Q6+S6+U6+W6+AA6</f>
        <v>89.140000000000015</v>
      </c>
      <c r="AC6" s="120">
        <v>9</v>
      </c>
    </row>
    <row r="7" spans="1:29">
      <c r="A7" s="43" t="s">
        <v>45</v>
      </c>
      <c r="B7" s="43" t="s">
        <v>46</v>
      </c>
      <c r="C7" s="43" t="s">
        <v>47</v>
      </c>
      <c r="D7" s="110">
        <v>1</v>
      </c>
      <c r="E7" s="110">
        <v>1</v>
      </c>
      <c r="F7" s="111"/>
      <c r="G7" s="111"/>
      <c r="H7" s="111"/>
      <c r="I7" s="111"/>
      <c r="J7" s="111"/>
      <c r="K7" s="111"/>
      <c r="L7" s="111"/>
      <c r="M7" s="111">
        <v>0.5</v>
      </c>
      <c r="N7" s="111"/>
      <c r="O7" s="111"/>
      <c r="P7" s="116">
        <v>5</v>
      </c>
      <c r="Q7" s="117">
        <f>F7+G7+H7+I7+J7+K7+L7+M7+N7+O7+P7</f>
        <v>5.5</v>
      </c>
      <c r="R7" s="116">
        <v>90</v>
      </c>
      <c r="S7" s="117">
        <f>R7*0.1</f>
        <v>9</v>
      </c>
      <c r="T7" s="116">
        <v>85</v>
      </c>
      <c r="U7" s="117">
        <f>T7*0.25</f>
        <v>21.25</v>
      </c>
      <c r="V7" s="116">
        <v>92</v>
      </c>
      <c r="W7" s="117">
        <f>V7*0.2</f>
        <v>18.400000000000002</v>
      </c>
      <c r="X7" s="116">
        <v>41</v>
      </c>
      <c r="Y7" s="116">
        <v>36</v>
      </c>
      <c r="Z7" s="116">
        <f>X7+Y7</f>
        <v>77</v>
      </c>
      <c r="AA7" s="117">
        <f>Z7*0.45</f>
        <v>34.65</v>
      </c>
      <c r="AB7" s="116">
        <f>Q7+S7+U7+W7+AA7</f>
        <v>88.800000000000011</v>
      </c>
      <c r="AC7" s="118">
        <v>9</v>
      </c>
    </row>
    <row r="8" spans="1:29">
      <c r="A8" s="43" t="s">
        <v>112</v>
      </c>
      <c r="B8" s="43" t="s">
        <v>113</v>
      </c>
      <c r="C8" s="43" t="s">
        <v>118</v>
      </c>
      <c r="D8" s="110">
        <v>1</v>
      </c>
      <c r="E8" s="110"/>
      <c r="F8" s="111"/>
      <c r="G8" s="111"/>
      <c r="H8" s="111"/>
      <c r="I8" s="112"/>
      <c r="J8" s="112"/>
      <c r="K8" s="112"/>
      <c r="L8" s="111"/>
      <c r="M8" s="111"/>
      <c r="N8" s="111">
        <v>0.5</v>
      </c>
      <c r="O8" s="111"/>
      <c r="P8" s="116"/>
      <c r="Q8" s="117">
        <f>F8+G8+H8+I8+J8+K8+L8+M8+N8+O8+P8</f>
        <v>0.5</v>
      </c>
      <c r="R8" s="116">
        <v>100</v>
      </c>
      <c r="S8" s="117">
        <f>R8*0.1</f>
        <v>10</v>
      </c>
      <c r="T8" s="116">
        <v>94</v>
      </c>
      <c r="U8" s="117">
        <f>T8*0.25</f>
        <v>23.5</v>
      </c>
      <c r="V8" s="116">
        <v>97</v>
      </c>
      <c r="W8" s="117">
        <f>V8*0.2</f>
        <v>19.400000000000002</v>
      </c>
      <c r="X8" s="116">
        <v>43</v>
      </c>
      <c r="Y8" s="116">
        <v>32</v>
      </c>
      <c r="Z8" s="116">
        <f>X8+Y8</f>
        <v>75</v>
      </c>
      <c r="AA8" s="117">
        <f>Z8*0.45</f>
        <v>33.75</v>
      </c>
      <c r="AB8" s="116">
        <f>Q8+S8+U8+W8+AA8</f>
        <v>87.15</v>
      </c>
      <c r="AC8" s="118">
        <v>9</v>
      </c>
    </row>
    <row r="9" spans="1:29">
      <c r="A9" s="43" t="s">
        <v>60</v>
      </c>
      <c r="B9" s="43" t="s">
        <v>13</v>
      </c>
      <c r="C9" s="43" t="s">
        <v>61</v>
      </c>
      <c r="D9" s="110">
        <v>1</v>
      </c>
      <c r="E9" s="110">
        <v>1</v>
      </c>
      <c r="F9" s="111"/>
      <c r="G9" s="111"/>
      <c r="H9" s="111"/>
      <c r="I9" s="111"/>
      <c r="J9" s="111"/>
      <c r="K9" s="111"/>
      <c r="L9" s="111"/>
      <c r="M9" s="111"/>
      <c r="N9" s="111">
        <v>0.5</v>
      </c>
      <c r="O9" s="111"/>
      <c r="P9" s="116">
        <v>5</v>
      </c>
      <c r="Q9" s="117">
        <f>F9+G9+H9+I9+J9+K9+L9+M9+N9+O9+P9</f>
        <v>5.5</v>
      </c>
      <c r="R9" s="116">
        <v>90</v>
      </c>
      <c r="S9" s="117">
        <f>R9*0.1</f>
        <v>9</v>
      </c>
      <c r="T9" s="116">
        <v>70</v>
      </c>
      <c r="U9" s="117">
        <f>T9*0.25</f>
        <v>17.5</v>
      </c>
      <c r="V9" s="116">
        <v>97</v>
      </c>
      <c r="W9" s="117">
        <f>V9*0.2</f>
        <v>19.400000000000002</v>
      </c>
      <c r="X9" s="116">
        <v>42</v>
      </c>
      <c r="Y9" s="116">
        <v>36.799999999999997</v>
      </c>
      <c r="Z9" s="116">
        <f>X9+Y9</f>
        <v>78.8</v>
      </c>
      <c r="AA9" s="117">
        <f>Z9*0.45</f>
        <v>35.46</v>
      </c>
      <c r="AB9" s="116">
        <f>Q9+S9+U9+W9+AA9</f>
        <v>86.860000000000014</v>
      </c>
      <c r="AC9" s="118">
        <v>9</v>
      </c>
    </row>
    <row r="10" spans="1:29">
      <c r="A10" s="43" t="s">
        <v>54</v>
      </c>
      <c r="B10" s="43" t="s">
        <v>55</v>
      </c>
      <c r="C10" s="43" t="s">
        <v>56</v>
      </c>
      <c r="D10" s="110">
        <v>1</v>
      </c>
      <c r="E10" s="110">
        <v>1</v>
      </c>
      <c r="F10" s="111">
        <v>0.5</v>
      </c>
      <c r="G10" s="111"/>
      <c r="H10" s="111">
        <v>0.5</v>
      </c>
      <c r="I10" s="111">
        <v>0.5</v>
      </c>
      <c r="J10" s="111">
        <v>0.5</v>
      </c>
      <c r="K10" s="111"/>
      <c r="L10" s="111">
        <v>3</v>
      </c>
      <c r="M10" s="111">
        <v>0.5</v>
      </c>
      <c r="N10" s="111">
        <v>0.5</v>
      </c>
      <c r="O10" s="111"/>
      <c r="P10" s="116">
        <v>5</v>
      </c>
      <c r="Q10" s="117">
        <f>F10+G10+H10+I10+J10+K10+L10+M10+N10+O10+P10</f>
        <v>11</v>
      </c>
      <c r="R10" s="116">
        <v>100</v>
      </c>
      <c r="S10" s="117">
        <f>R10*0.1</f>
        <v>10</v>
      </c>
      <c r="T10" s="116">
        <v>72</v>
      </c>
      <c r="U10" s="117">
        <f>T10*0.25</f>
        <v>18</v>
      </c>
      <c r="V10" s="116">
        <v>97</v>
      </c>
      <c r="W10" s="117">
        <f>V10*0.2</f>
        <v>19.400000000000002</v>
      </c>
      <c r="X10" s="116">
        <v>70</v>
      </c>
      <c r="Y10" s="116"/>
      <c r="Z10" s="116">
        <v>70</v>
      </c>
      <c r="AA10" s="117">
        <f>Z10*0.45</f>
        <v>31.5</v>
      </c>
      <c r="AB10" s="116">
        <f>Q10+S10+U10+W10+AA10</f>
        <v>89.9</v>
      </c>
      <c r="AC10" s="118">
        <v>9</v>
      </c>
    </row>
    <row r="11" spans="1:29">
      <c r="A11" s="42" t="s">
        <v>110</v>
      </c>
      <c r="B11" s="42" t="s">
        <v>92</v>
      </c>
      <c r="C11" s="42" t="s">
        <v>111</v>
      </c>
      <c r="D11" s="102">
        <v>1</v>
      </c>
      <c r="E11" s="102">
        <v>1</v>
      </c>
      <c r="F11" s="103"/>
      <c r="G11" s="103"/>
      <c r="H11" s="103"/>
      <c r="I11" s="103"/>
      <c r="J11" s="103"/>
      <c r="K11" s="103"/>
      <c r="L11" s="103"/>
      <c r="M11" s="103">
        <v>0.5</v>
      </c>
      <c r="N11" s="103"/>
      <c r="O11" s="103"/>
      <c r="P11" s="119"/>
      <c r="Q11" s="117">
        <f>F11+G11+H11+I11+J11+K11+L11+M11+N11+O11+P11</f>
        <v>0.5</v>
      </c>
      <c r="R11" s="119">
        <v>80</v>
      </c>
      <c r="S11" s="117">
        <f>R11*0.1</f>
        <v>8</v>
      </c>
      <c r="T11" s="119">
        <v>58</v>
      </c>
      <c r="U11" s="117">
        <f>T11*0.25</f>
        <v>14.5</v>
      </c>
      <c r="V11" s="119">
        <v>93</v>
      </c>
      <c r="W11" s="117">
        <f>V11*0.2</f>
        <v>18.600000000000001</v>
      </c>
      <c r="X11" s="119">
        <v>37</v>
      </c>
      <c r="Y11" s="119">
        <v>40</v>
      </c>
      <c r="Z11" s="119">
        <f>X11+Y11</f>
        <v>77</v>
      </c>
      <c r="AA11" s="117">
        <f>Z11*0.45</f>
        <v>34.65</v>
      </c>
      <c r="AB11" s="119">
        <f>Q11+S11+U11+W11+AA11</f>
        <v>76.25</v>
      </c>
      <c r="AC11" s="120">
        <v>8</v>
      </c>
    </row>
    <row r="12" spans="1:29">
      <c r="A12" s="42" t="s">
        <v>85</v>
      </c>
      <c r="B12" s="42" t="s">
        <v>16</v>
      </c>
      <c r="C12" s="42" t="s">
        <v>86</v>
      </c>
      <c r="D12" s="102">
        <v>1</v>
      </c>
      <c r="E12" s="102">
        <v>1</v>
      </c>
      <c r="F12" s="103">
        <v>0.5</v>
      </c>
      <c r="G12" s="103">
        <v>0.5</v>
      </c>
      <c r="H12" s="103">
        <v>0.5</v>
      </c>
      <c r="I12" s="103">
        <v>0.5</v>
      </c>
      <c r="J12" s="103"/>
      <c r="K12" s="103">
        <v>0.5</v>
      </c>
      <c r="L12" s="103"/>
      <c r="M12" s="103">
        <v>0.5</v>
      </c>
      <c r="N12" s="103"/>
      <c r="O12" s="103"/>
      <c r="P12" s="119">
        <v>3</v>
      </c>
      <c r="Q12" s="117">
        <f>F12+G12+H12+I12+J12+K12+L12+M12+N12+O12+P12</f>
        <v>6</v>
      </c>
      <c r="R12" s="119">
        <v>90</v>
      </c>
      <c r="S12" s="117">
        <f>R12*0.1</f>
        <v>9</v>
      </c>
      <c r="T12" s="119">
        <v>55</v>
      </c>
      <c r="U12" s="117">
        <f>T12*0.25</f>
        <v>13.75</v>
      </c>
      <c r="V12" s="119">
        <v>95</v>
      </c>
      <c r="W12" s="117">
        <f>V12*0.2</f>
        <v>19</v>
      </c>
      <c r="X12" s="119">
        <v>26</v>
      </c>
      <c r="Y12" s="119">
        <v>30</v>
      </c>
      <c r="Z12" s="119">
        <f>X12+Y12</f>
        <v>56</v>
      </c>
      <c r="AA12" s="117">
        <f>Z12*0.45</f>
        <v>25.2</v>
      </c>
      <c r="AB12" s="119">
        <f>Q12+S12+U12+W12+AA12</f>
        <v>72.95</v>
      </c>
      <c r="AC12" s="120">
        <v>8</v>
      </c>
    </row>
    <row r="13" spans="1:29">
      <c r="A13" s="42" t="s">
        <v>163</v>
      </c>
      <c r="B13" s="42" t="s">
        <v>164</v>
      </c>
      <c r="C13" s="42" t="s">
        <v>165</v>
      </c>
      <c r="D13" s="102"/>
      <c r="E13" s="102"/>
      <c r="F13" s="103"/>
      <c r="G13" s="103"/>
      <c r="H13" s="103"/>
      <c r="I13" s="103"/>
      <c r="J13" s="103"/>
      <c r="K13" s="103"/>
      <c r="L13" s="103"/>
      <c r="M13" s="103"/>
      <c r="N13" s="103">
        <v>0.5</v>
      </c>
      <c r="O13" s="103"/>
      <c r="P13" s="119">
        <v>5</v>
      </c>
      <c r="Q13" s="117">
        <f>F13+G13+H13+I13+J13+K13+L13+M13+N13+O13+P13</f>
        <v>5.5</v>
      </c>
      <c r="R13" s="119">
        <v>92</v>
      </c>
      <c r="S13" s="117">
        <f>R13*0.1</f>
        <v>9.2000000000000011</v>
      </c>
      <c r="T13" s="119">
        <v>61</v>
      </c>
      <c r="U13" s="117">
        <f>T13*0.25</f>
        <v>15.25</v>
      </c>
      <c r="V13" s="119">
        <v>96</v>
      </c>
      <c r="W13" s="117">
        <f>V13*0.2</f>
        <v>19.200000000000003</v>
      </c>
      <c r="X13" s="119">
        <v>18</v>
      </c>
      <c r="Y13" s="119">
        <v>23.2</v>
      </c>
      <c r="Z13" s="119">
        <f>X13+Y13</f>
        <v>41.2</v>
      </c>
      <c r="AA13" s="117">
        <f>Z13*0.45</f>
        <v>18.540000000000003</v>
      </c>
      <c r="AB13" s="119">
        <f>Q13+S13+U13+W13+AA13</f>
        <v>67.690000000000012</v>
      </c>
      <c r="AC13" s="120">
        <v>7</v>
      </c>
    </row>
    <row r="14" spans="1:29">
      <c r="A14" s="43" t="s">
        <v>133</v>
      </c>
      <c r="B14" s="43" t="s">
        <v>134</v>
      </c>
      <c r="C14" s="43" t="s">
        <v>135</v>
      </c>
      <c r="D14" s="110">
        <v>1</v>
      </c>
      <c r="E14" s="110"/>
      <c r="F14" s="111"/>
      <c r="G14" s="111"/>
      <c r="H14" s="111"/>
      <c r="I14" s="111">
        <v>0.5</v>
      </c>
      <c r="J14" s="111"/>
      <c r="K14" s="111"/>
      <c r="L14" s="111"/>
      <c r="M14" s="111">
        <v>0.5</v>
      </c>
      <c r="N14" s="111">
        <v>0.5</v>
      </c>
      <c r="O14" s="111"/>
      <c r="P14" s="116"/>
      <c r="Q14" s="117">
        <f>F14+G14+H14+I14+J14+K14+L14+M14+N14+O14+P14</f>
        <v>1.5</v>
      </c>
      <c r="R14" s="116">
        <v>90</v>
      </c>
      <c r="S14" s="117">
        <f>R14*0.1</f>
        <v>9</v>
      </c>
      <c r="T14" s="116">
        <v>40</v>
      </c>
      <c r="U14" s="117">
        <f>T14*0.25</f>
        <v>10</v>
      </c>
      <c r="V14" s="116">
        <v>93</v>
      </c>
      <c r="W14" s="117">
        <f>V14*0.2</f>
        <v>18.600000000000001</v>
      </c>
      <c r="X14" s="116">
        <v>57</v>
      </c>
      <c r="Y14" s="116"/>
      <c r="Z14" s="116">
        <f>X14+Y14</f>
        <v>57</v>
      </c>
      <c r="AA14" s="117">
        <f>Z14*0.45</f>
        <v>25.650000000000002</v>
      </c>
      <c r="AB14" s="116">
        <f>Q14+S14+U14+W14+AA14</f>
        <v>64.75</v>
      </c>
      <c r="AC14" s="118">
        <v>7</v>
      </c>
    </row>
  </sheetData>
  <autoFilter ref="A1:AC1">
    <sortState ref="A2:AC14">
      <sortCondition descending="1" ref="AC1"/>
    </sortState>
  </autoFilter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C65"/>
  <sheetViews>
    <sheetView workbookViewId="0">
      <selection activeCell="BF10" sqref="BF10"/>
    </sheetView>
  </sheetViews>
  <sheetFormatPr defaultRowHeight="12.75"/>
  <cols>
    <col min="1" max="1" width="4.7109375" style="2" customWidth="1"/>
    <col min="2" max="2" width="14.140625" customWidth="1"/>
    <col min="3" max="3" width="11.42578125" customWidth="1"/>
    <col min="4" max="4" width="10.42578125" customWidth="1"/>
    <col min="5" max="8" width="9.140625" hidden="1" customWidth="1"/>
    <col min="9" max="10" width="9.140625" style="14" hidden="1" customWidth="1"/>
    <col min="11" max="11" width="9.140625" hidden="1" customWidth="1"/>
    <col min="12" max="13" width="9.140625" style="14" hidden="1" customWidth="1"/>
    <col min="14" max="14" width="9.140625" hidden="1" customWidth="1"/>
    <col min="15" max="16" width="9.140625" style="14" hidden="1" customWidth="1"/>
    <col min="17" max="17" width="9.140625" hidden="1" customWidth="1"/>
    <col min="18" max="19" width="9.140625" style="14" hidden="1" customWidth="1"/>
    <col min="20" max="20" width="9.140625" hidden="1" customWidth="1"/>
    <col min="21" max="22" width="9.140625" style="14" hidden="1" customWidth="1"/>
    <col min="23" max="24" width="9.140625" hidden="1" customWidth="1"/>
    <col min="25" max="25" width="9.140625" style="14" hidden="1" customWidth="1"/>
    <col min="26" max="26" width="9.140625" hidden="1" customWidth="1"/>
    <col min="27" max="29" width="9.140625" style="14" hidden="1" customWidth="1"/>
    <col min="30" max="30" width="9.140625" hidden="1" customWidth="1"/>
    <col min="31" max="31" width="9.140625" style="14" hidden="1" customWidth="1"/>
    <col min="32" max="32" width="9.140625" hidden="1" customWidth="1"/>
    <col min="33" max="34" width="9.140625" style="14" hidden="1" customWidth="1"/>
    <col min="35" max="36" width="9.140625" hidden="1" customWidth="1"/>
    <col min="37" max="37" width="9.140625" style="14" hidden="1" customWidth="1"/>
    <col min="38" max="38" width="9.140625" hidden="1" customWidth="1"/>
    <col min="39" max="39" width="17.5703125" hidden="1" customWidth="1"/>
    <col min="40" max="40" width="1" hidden="1" customWidth="1"/>
    <col min="41" max="41" width="4.28515625" style="2" customWidth="1"/>
    <col min="42" max="42" width="6" style="2" customWidth="1"/>
    <col min="43" max="43" width="4.85546875" style="38" customWidth="1"/>
    <col min="44" max="44" width="5.140625" style="2" customWidth="1"/>
    <col min="45" max="45" width="4.42578125" style="38" customWidth="1"/>
    <col min="46" max="46" width="4.7109375" style="38" customWidth="1"/>
    <col min="47" max="47" width="5" style="38" customWidth="1"/>
    <col min="48" max="48" width="4.42578125" style="38" customWidth="1"/>
    <col min="49" max="49" width="5.28515625" style="38" customWidth="1"/>
    <col min="50" max="51" width="4.7109375" style="38" customWidth="1"/>
    <col min="52" max="52" width="9" style="38" customWidth="1"/>
    <col min="53" max="53" width="6.28515625" style="38" customWidth="1"/>
    <col min="54" max="54" width="7.42578125" style="2" customWidth="1"/>
    <col min="55" max="55" width="7.140625" style="2" customWidth="1"/>
  </cols>
  <sheetData>
    <row r="1" spans="1:55" s="75" customFormat="1" ht="68.25" customHeight="1">
      <c r="A1" s="78" t="s">
        <v>275</v>
      </c>
      <c r="B1" s="79" t="s">
        <v>191</v>
      </c>
      <c r="C1" s="79" t="s">
        <v>192</v>
      </c>
      <c r="D1" s="79" t="s">
        <v>193</v>
      </c>
      <c r="E1" s="80" t="s">
        <v>144</v>
      </c>
      <c r="F1" s="81" t="s">
        <v>145</v>
      </c>
      <c r="G1" s="82" t="s">
        <v>154</v>
      </c>
      <c r="H1" s="83" t="s">
        <v>160</v>
      </c>
      <c r="I1" s="82" t="s">
        <v>168</v>
      </c>
      <c r="J1" s="82" t="s">
        <v>171</v>
      </c>
      <c r="K1" s="82" t="s">
        <v>184</v>
      </c>
      <c r="L1" s="82" t="s">
        <v>185</v>
      </c>
      <c r="M1" s="82" t="s">
        <v>176</v>
      </c>
      <c r="N1" s="83" t="s">
        <v>177</v>
      </c>
      <c r="O1" s="82" t="s">
        <v>179</v>
      </c>
      <c r="P1" s="82" t="s">
        <v>180</v>
      </c>
      <c r="Q1" s="82" t="s">
        <v>181</v>
      </c>
      <c r="R1" s="82" t="s">
        <v>183</v>
      </c>
      <c r="S1" s="82" t="s">
        <v>182</v>
      </c>
      <c r="T1" s="83" t="s">
        <v>186</v>
      </c>
      <c r="U1" s="82" t="s">
        <v>187</v>
      </c>
      <c r="V1" s="82" t="s">
        <v>189</v>
      </c>
      <c r="W1" s="82" t="s">
        <v>188</v>
      </c>
      <c r="X1" s="83" t="s">
        <v>194</v>
      </c>
      <c r="Y1" s="82" t="s">
        <v>195</v>
      </c>
      <c r="Z1" s="83" t="s">
        <v>196</v>
      </c>
      <c r="AA1" s="82" t="s">
        <v>197</v>
      </c>
      <c r="AB1" s="82" t="s">
        <v>198</v>
      </c>
      <c r="AC1" s="82" t="s">
        <v>199</v>
      </c>
      <c r="AD1" s="83" t="s">
        <v>202</v>
      </c>
      <c r="AE1" s="82" t="s">
        <v>204</v>
      </c>
      <c r="AF1" s="83" t="s">
        <v>205</v>
      </c>
      <c r="AG1" s="82" t="s">
        <v>206</v>
      </c>
      <c r="AH1" s="82" t="s">
        <v>208</v>
      </c>
      <c r="AI1" s="83" t="s">
        <v>209</v>
      </c>
      <c r="AJ1" s="83" t="s">
        <v>211</v>
      </c>
      <c r="AK1" s="82" t="s">
        <v>214</v>
      </c>
      <c r="AL1" s="82" t="s">
        <v>215</v>
      </c>
      <c r="AM1" s="82" t="s">
        <v>263</v>
      </c>
      <c r="AN1" s="82" t="s">
        <v>264</v>
      </c>
      <c r="AO1" s="81" t="s">
        <v>265</v>
      </c>
      <c r="AP1" s="81" t="s">
        <v>266</v>
      </c>
      <c r="AQ1" s="84" t="s">
        <v>259</v>
      </c>
      <c r="AR1" s="81" t="s">
        <v>190</v>
      </c>
      <c r="AS1" s="84" t="s">
        <v>268</v>
      </c>
      <c r="AT1" s="84" t="s">
        <v>200</v>
      </c>
      <c r="AU1" s="84" t="s">
        <v>269</v>
      </c>
      <c r="AV1" s="84" t="s">
        <v>267</v>
      </c>
      <c r="AW1" s="84" t="s">
        <v>270</v>
      </c>
      <c r="AX1" s="84" t="s">
        <v>251</v>
      </c>
      <c r="AY1" s="84" t="s">
        <v>276</v>
      </c>
      <c r="AZ1" s="84" t="s">
        <v>274</v>
      </c>
      <c r="BA1" s="84" t="s">
        <v>271</v>
      </c>
      <c r="BB1" s="81" t="s">
        <v>273</v>
      </c>
      <c r="BC1" s="85" t="s">
        <v>272</v>
      </c>
    </row>
    <row r="2" spans="1:55">
      <c r="A2" s="77">
        <v>1</v>
      </c>
      <c r="B2" t="s">
        <v>12</v>
      </c>
      <c r="C2" t="s">
        <v>13</v>
      </c>
      <c r="D2" t="s">
        <v>14</v>
      </c>
      <c r="E2" s="2">
        <v>1</v>
      </c>
      <c r="F2" s="2">
        <v>1</v>
      </c>
      <c r="G2" s="46"/>
      <c r="H2" s="46">
        <v>1</v>
      </c>
      <c r="I2" s="47">
        <v>1</v>
      </c>
      <c r="J2" s="47"/>
      <c r="K2" s="46">
        <v>1</v>
      </c>
      <c r="L2" s="47">
        <v>1</v>
      </c>
      <c r="M2" s="47">
        <v>0.5</v>
      </c>
      <c r="N2" s="46">
        <v>1</v>
      </c>
      <c r="O2" s="47">
        <v>1</v>
      </c>
      <c r="P2" s="47"/>
      <c r="Q2" s="47">
        <v>1</v>
      </c>
      <c r="R2" s="47">
        <v>1</v>
      </c>
      <c r="S2" s="47"/>
      <c r="T2" s="46">
        <v>1</v>
      </c>
      <c r="U2" s="44">
        <v>1</v>
      </c>
      <c r="V2" s="47"/>
      <c r="W2" s="46">
        <v>1</v>
      </c>
      <c r="X2" s="46"/>
      <c r="Y2" s="47">
        <v>1</v>
      </c>
      <c r="Z2" s="46">
        <v>1</v>
      </c>
      <c r="AA2" s="47">
        <v>1</v>
      </c>
      <c r="AB2" s="47"/>
      <c r="AC2" s="47"/>
      <c r="AD2" s="46">
        <v>1</v>
      </c>
      <c r="AE2" s="47">
        <v>1</v>
      </c>
      <c r="AF2" s="46"/>
      <c r="AG2" s="47"/>
      <c r="AH2" s="47">
        <v>1</v>
      </c>
      <c r="AI2" s="46">
        <v>1</v>
      </c>
      <c r="AJ2" s="46">
        <v>0.5</v>
      </c>
      <c r="AK2" s="47"/>
      <c r="AL2" s="46"/>
      <c r="AM2" s="45">
        <f t="shared" ref="AM2:AM33" si="0">I2+L2+O2+R2+U2+Y2+AA2+AB2+AE2+AH2+AK2</f>
        <v>9</v>
      </c>
      <c r="AN2" s="46">
        <f t="shared" ref="AN2:AN33" si="1">K2+N2+Q2+T2+W2+X2+Z2+AD2+AF2+AI2</f>
        <v>8</v>
      </c>
      <c r="AO2" s="2">
        <f t="shared" ref="AO2:AO33" si="2">G2+J2+M2+P2+S2+V2+AC2+AG2+AJ2+AL2</f>
        <v>1</v>
      </c>
      <c r="AP2" s="2">
        <v>5</v>
      </c>
      <c r="AQ2" s="38">
        <f>G2+J2+M2+P2+S2+V2+AC2+AG2+AJ2+AL2+AP2</f>
        <v>6</v>
      </c>
      <c r="AR2" s="2">
        <v>100</v>
      </c>
      <c r="AS2" s="38">
        <f t="shared" ref="AS2:AS17" si="3">AR2*0.1</f>
        <v>10</v>
      </c>
      <c r="AT2" s="38">
        <v>100</v>
      </c>
      <c r="AU2" s="38">
        <f>AT2*0.25</f>
        <v>25</v>
      </c>
      <c r="AV2" s="38">
        <v>92</v>
      </c>
      <c r="AW2" s="38">
        <f>AV2*0.2</f>
        <v>18.400000000000002</v>
      </c>
      <c r="AX2" s="38">
        <v>78</v>
      </c>
      <c r="AZ2" s="38">
        <f>AX2+AY2</f>
        <v>78</v>
      </c>
      <c r="BA2" s="38">
        <f>AZ2*0.45</f>
        <v>35.1</v>
      </c>
      <c r="BB2" s="2">
        <f t="shared" ref="BB2:BB33" si="4">AQ2+AS2+AU2+AW2+BA2</f>
        <v>94.5</v>
      </c>
      <c r="BC2" s="13">
        <v>10</v>
      </c>
    </row>
    <row r="3" spans="1:55" hidden="1">
      <c r="B3" t="s">
        <v>3</v>
      </c>
      <c r="C3" t="s">
        <v>4</v>
      </c>
      <c r="D3" t="s">
        <v>5</v>
      </c>
      <c r="E3" s="2"/>
      <c r="F3" s="2"/>
      <c r="G3" s="46"/>
      <c r="H3" s="46"/>
      <c r="I3" s="47">
        <v>1</v>
      </c>
      <c r="J3" s="47">
        <v>0.5</v>
      </c>
      <c r="K3" s="46">
        <v>1</v>
      </c>
      <c r="L3" s="47"/>
      <c r="M3" s="47"/>
      <c r="N3" s="46"/>
      <c r="O3" s="47">
        <v>1</v>
      </c>
      <c r="P3" s="47"/>
      <c r="Q3" s="47">
        <v>1</v>
      </c>
      <c r="R3" s="47">
        <v>1</v>
      </c>
      <c r="S3" s="47">
        <v>0.5</v>
      </c>
      <c r="T3" s="46">
        <v>1</v>
      </c>
      <c r="U3" s="44">
        <v>1</v>
      </c>
      <c r="V3" s="47"/>
      <c r="W3" s="46">
        <v>1</v>
      </c>
      <c r="X3" s="46">
        <v>1</v>
      </c>
      <c r="Y3" s="47">
        <v>1</v>
      </c>
      <c r="Z3" s="46">
        <v>1</v>
      </c>
      <c r="AA3" s="47">
        <v>1</v>
      </c>
      <c r="AB3" s="47">
        <v>1</v>
      </c>
      <c r="AC3" s="47"/>
      <c r="AD3" s="46">
        <v>1</v>
      </c>
      <c r="AE3" s="47">
        <v>1</v>
      </c>
      <c r="AF3" s="46">
        <v>1</v>
      </c>
      <c r="AG3" s="47"/>
      <c r="AH3" s="47">
        <v>1</v>
      </c>
      <c r="AI3" s="48">
        <v>1</v>
      </c>
      <c r="AJ3" s="46"/>
      <c r="AK3" s="47">
        <v>1</v>
      </c>
      <c r="AL3" s="46"/>
      <c r="AM3" s="45">
        <f t="shared" si="0"/>
        <v>10</v>
      </c>
      <c r="AN3" s="46">
        <f t="shared" si="1"/>
        <v>9</v>
      </c>
      <c r="AO3" s="2">
        <f t="shared" si="2"/>
        <v>1</v>
      </c>
      <c r="AP3" s="2">
        <v>5</v>
      </c>
      <c r="AQ3" s="38">
        <f>G3+J3+M3+P3+S3+V3+AC3+AG3+AJ3+AL3+AP3</f>
        <v>6</v>
      </c>
      <c r="AR3" s="2">
        <v>88</v>
      </c>
      <c r="AS3" s="38">
        <f t="shared" si="3"/>
        <v>8.8000000000000007</v>
      </c>
      <c r="AT3" s="38">
        <v>66</v>
      </c>
      <c r="AU3" s="38">
        <f>AT3*0.25</f>
        <v>16.5</v>
      </c>
      <c r="BB3" s="2">
        <f t="shared" si="4"/>
        <v>31.3</v>
      </c>
    </row>
    <row r="4" spans="1:55">
      <c r="A4" s="2">
        <v>2</v>
      </c>
      <c r="B4" t="s">
        <v>48</v>
      </c>
      <c r="C4" t="s">
        <v>49</v>
      </c>
      <c r="D4" t="s">
        <v>50</v>
      </c>
      <c r="E4" s="2">
        <v>1</v>
      </c>
      <c r="F4" s="2">
        <v>1</v>
      </c>
      <c r="G4" s="46"/>
      <c r="H4" s="46">
        <v>1</v>
      </c>
      <c r="I4" s="47">
        <v>1</v>
      </c>
      <c r="J4" s="47"/>
      <c r="K4" s="46">
        <v>1</v>
      </c>
      <c r="L4" s="47"/>
      <c r="M4" s="47"/>
      <c r="N4" s="46">
        <v>1</v>
      </c>
      <c r="O4" s="47">
        <v>1</v>
      </c>
      <c r="P4" s="47"/>
      <c r="Q4" s="47">
        <v>1</v>
      </c>
      <c r="R4" s="47">
        <v>1</v>
      </c>
      <c r="S4" s="47"/>
      <c r="T4" s="46">
        <v>1</v>
      </c>
      <c r="U4" s="44">
        <v>1</v>
      </c>
      <c r="V4" s="47"/>
      <c r="W4" s="46">
        <v>1</v>
      </c>
      <c r="X4" s="46"/>
      <c r="Y4" s="47">
        <v>1</v>
      </c>
      <c r="Z4" s="46">
        <v>1</v>
      </c>
      <c r="AA4" s="47">
        <v>1</v>
      </c>
      <c r="AB4" s="47">
        <v>1</v>
      </c>
      <c r="AC4" s="47">
        <v>3</v>
      </c>
      <c r="AD4" s="46">
        <v>1</v>
      </c>
      <c r="AE4" s="47">
        <v>1</v>
      </c>
      <c r="AF4" s="48">
        <v>1</v>
      </c>
      <c r="AG4" s="47"/>
      <c r="AH4" s="47">
        <v>1</v>
      </c>
      <c r="AI4" s="46"/>
      <c r="AJ4" s="46">
        <v>0.5</v>
      </c>
      <c r="AK4" s="47">
        <v>1</v>
      </c>
      <c r="AL4" s="46"/>
      <c r="AM4" s="45">
        <f t="shared" si="0"/>
        <v>10</v>
      </c>
      <c r="AN4" s="46">
        <f t="shared" si="1"/>
        <v>8</v>
      </c>
      <c r="AO4" s="2">
        <f t="shared" si="2"/>
        <v>3.5</v>
      </c>
      <c r="AP4" s="2">
        <v>5</v>
      </c>
      <c r="AQ4" s="38">
        <f>G4+J4+M4+P4+S4+V4+AC4+AG4+AJ4+AL4+AP4</f>
        <v>8.5</v>
      </c>
      <c r="AR4" s="2">
        <v>100</v>
      </c>
      <c r="AS4" s="38">
        <f t="shared" si="3"/>
        <v>10</v>
      </c>
      <c r="AT4" s="38">
        <v>92</v>
      </c>
      <c r="AU4" s="38">
        <f>AT4*0.25</f>
        <v>23</v>
      </c>
      <c r="AV4" s="38">
        <v>95</v>
      </c>
      <c r="AW4" s="38">
        <f>AV4*0.2</f>
        <v>19</v>
      </c>
      <c r="AX4" s="38">
        <v>84</v>
      </c>
      <c r="AZ4" s="38">
        <f>AX4+AY4</f>
        <v>84</v>
      </c>
      <c r="BA4" s="38">
        <f>AZ4*0.45</f>
        <v>37.800000000000004</v>
      </c>
      <c r="BB4" s="2">
        <f t="shared" si="4"/>
        <v>98.300000000000011</v>
      </c>
      <c r="BC4" s="2">
        <v>10</v>
      </c>
    </row>
    <row r="5" spans="1:55" hidden="1">
      <c r="B5" t="s">
        <v>42</v>
      </c>
      <c r="C5" t="s">
        <v>43</v>
      </c>
      <c r="D5" t="s">
        <v>44</v>
      </c>
      <c r="E5" s="2">
        <v>1</v>
      </c>
      <c r="F5" s="2">
        <v>1</v>
      </c>
      <c r="G5" s="46"/>
      <c r="H5" s="46">
        <v>1</v>
      </c>
      <c r="I5" s="47">
        <v>1</v>
      </c>
      <c r="J5" s="47"/>
      <c r="K5" s="46">
        <v>1</v>
      </c>
      <c r="L5" s="47">
        <v>1</v>
      </c>
      <c r="M5" s="47">
        <v>0.5</v>
      </c>
      <c r="N5" s="46">
        <v>1</v>
      </c>
      <c r="O5" s="47">
        <v>1</v>
      </c>
      <c r="P5" s="47"/>
      <c r="Q5" s="47">
        <v>1</v>
      </c>
      <c r="R5" s="47">
        <v>1</v>
      </c>
      <c r="S5" s="47"/>
      <c r="T5" s="46">
        <v>1</v>
      </c>
      <c r="U5" s="44">
        <v>1</v>
      </c>
      <c r="V5" s="47"/>
      <c r="W5" s="46">
        <v>1</v>
      </c>
      <c r="X5" s="46">
        <v>1</v>
      </c>
      <c r="Y5" s="47">
        <v>1</v>
      </c>
      <c r="Z5" s="46"/>
      <c r="AA5" s="47">
        <v>1</v>
      </c>
      <c r="AB5" s="47"/>
      <c r="AC5" s="47"/>
      <c r="AD5" s="46">
        <v>1</v>
      </c>
      <c r="AE5" s="47">
        <v>1</v>
      </c>
      <c r="AF5" s="48">
        <v>1</v>
      </c>
      <c r="AG5" s="47"/>
      <c r="AH5" s="47">
        <v>1</v>
      </c>
      <c r="AI5" s="46"/>
      <c r="AJ5" s="46">
        <v>0.5</v>
      </c>
      <c r="AK5" s="47"/>
      <c r="AL5" s="46"/>
      <c r="AM5" s="45">
        <f t="shared" si="0"/>
        <v>9</v>
      </c>
      <c r="AN5" s="46">
        <f t="shared" si="1"/>
        <v>8</v>
      </c>
      <c r="AO5" s="2">
        <f t="shared" si="2"/>
        <v>1</v>
      </c>
      <c r="AP5" s="2">
        <v>5</v>
      </c>
      <c r="AQ5" s="38">
        <f>G5+J5+M5+P5+S5+V5+AC5+AG5+AJ5+AL5+AP5</f>
        <v>6</v>
      </c>
      <c r="AR5" s="2">
        <v>100</v>
      </c>
      <c r="AS5" s="38">
        <f t="shared" si="3"/>
        <v>10</v>
      </c>
      <c r="AT5" s="38">
        <v>52</v>
      </c>
      <c r="AU5" s="38">
        <f>AT5*0.25</f>
        <v>13</v>
      </c>
      <c r="BB5" s="2">
        <f t="shared" si="4"/>
        <v>29</v>
      </c>
    </row>
    <row r="6" spans="1:55" ht="13.5" customHeight="1">
      <c r="A6" s="2">
        <v>3</v>
      </c>
      <c r="B6" t="s">
        <v>15</v>
      </c>
      <c r="C6" t="s">
        <v>16</v>
      </c>
      <c r="D6" t="s">
        <v>17</v>
      </c>
      <c r="E6" s="2">
        <v>1</v>
      </c>
      <c r="F6" s="2">
        <v>1</v>
      </c>
      <c r="G6" s="46">
        <v>0.5</v>
      </c>
      <c r="H6" s="46">
        <v>1</v>
      </c>
      <c r="I6" s="47">
        <v>1</v>
      </c>
      <c r="J6" s="47"/>
      <c r="K6" s="46">
        <v>1</v>
      </c>
      <c r="L6" s="47">
        <v>1</v>
      </c>
      <c r="M6" s="47">
        <v>0.5</v>
      </c>
      <c r="N6" s="46">
        <v>1</v>
      </c>
      <c r="O6" s="47">
        <v>1</v>
      </c>
      <c r="P6" s="47"/>
      <c r="Q6" s="47">
        <v>1</v>
      </c>
      <c r="R6" s="47">
        <v>1</v>
      </c>
      <c r="S6" s="47"/>
      <c r="T6" s="46">
        <v>1</v>
      </c>
      <c r="U6" s="44">
        <v>1</v>
      </c>
      <c r="V6" s="47"/>
      <c r="W6" s="46">
        <v>1</v>
      </c>
      <c r="X6" s="46"/>
      <c r="Y6" s="47">
        <v>1</v>
      </c>
      <c r="Z6" s="46">
        <v>1</v>
      </c>
      <c r="AA6" s="47">
        <v>1</v>
      </c>
      <c r="AB6" s="47">
        <v>1</v>
      </c>
      <c r="AC6" s="47">
        <v>3</v>
      </c>
      <c r="AD6" s="46">
        <v>1</v>
      </c>
      <c r="AE6" s="47">
        <v>1</v>
      </c>
      <c r="AF6" s="46"/>
      <c r="AG6" s="47">
        <v>0.5</v>
      </c>
      <c r="AH6" s="47"/>
      <c r="AI6" s="46"/>
      <c r="AJ6" s="46"/>
      <c r="AK6" s="47"/>
      <c r="AL6" s="46"/>
      <c r="AM6" s="45">
        <f t="shared" si="0"/>
        <v>9</v>
      </c>
      <c r="AN6" s="46">
        <f t="shared" si="1"/>
        <v>7</v>
      </c>
      <c r="AO6" s="2">
        <f t="shared" si="2"/>
        <v>4.5</v>
      </c>
      <c r="AP6" s="2">
        <v>3</v>
      </c>
      <c r="AQ6" s="38">
        <f>G6+J6+M6+P6+S6+V6+AC6+AG6+AJ6+AL6+AP6</f>
        <v>7.5</v>
      </c>
      <c r="AR6" s="2">
        <v>100</v>
      </c>
      <c r="AS6" s="38">
        <f t="shared" si="3"/>
        <v>10</v>
      </c>
      <c r="AT6" s="38">
        <v>98</v>
      </c>
      <c r="AU6" s="38">
        <f>AT6*0.25</f>
        <v>24.5</v>
      </c>
      <c r="AV6" s="38">
        <v>90</v>
      </c>
      <c r="AW6" s="38">
        <f>AV6*0.2</f>
        <v>18</v>
      </c>
      <c r="AX6" s="38">
        <v>74</v>
      </c>
      <c r="AZ6" s="38">
        <f>AX6+AY6</f>
        <v>74</v>
      </c>
      <c r="BA6" s="38">
        <f>AZ6*0.45</f>
        <v>33.300000000000004</v>
      </c>
      <c r="BB6" s="2">
        <f t="shared" si="4"/>
        <v>93.300000000000011</v>
      </c>
      <c r="BC6" s="2">
        <v>10</v>
      </c>
    </row>
    <row r="7" spans="1:55" hidden="1">
      <c r="B7" t="s">
        <v>23</v>
      </c>
      <c r="C7" t="s">
        <v>13</v>
      </c>
      <c r="D7" t="s">
        <v>24</v>
      </c>
      <c r="E7" s="2">
        <v>1</v>
      </c>
      <c r="F7" s="2"/>
      <c r="G7" s="46"/>
      <c r="H7" s="46">
        <v>1</v>
      </c>
      <c r="I7" s="47"/>
      <c r="J7" s="47"/>
      <c r="K7" s="46">
        <v>1</v>
      </c>
      <c r="L7" s="47">
        <v>1</v>
      </c>
      <c r="M7" s="47"/>
      <c r="N7" s="46"/>
      <c r="O7" s="47"/>
      <c r="P7" s="47"/>
      <c r="Q7" s="47"/>
      <c r="R7" s="47"/>
      <c r="S7" s="47"/>
      <c r="T7" s="46"/>
      <c r="U7" s="44"/>
      <c r="V7" s="47"/>
      <c r="W7" s="46"/>
      <c r="X7" s="46"/>
      <c r="Y7" s="47"/>
      <c r="Z7" s="46"/>
      <c r="AA7" s="47"/>
      <c r="AB7" s="47"/>
      <c r="AC7" s="47"/>
      <c r="AD7" s="46"/>
      <c r="AE7" s="47"/>
      <c r="AF7" s="46"/>
      <c r="AG7" s="47"/>
      <c r="AH7" s="47"/>
      <c r="AI7" s="46"/>
      <c r="AJ7" s="46"/>
      <c r="AK7" s="47"/>
      <c r="AL7" s="46"/>
      <c r="AM7" s="45">
        <f t="shared" si="0"/>
        <v>1</v>
      </c>
      <c r="AN7" s="46">
        <f t="shared" si="1"/>
        <v>1</v>
      </c>
      <c r="AO7" s="2">
        <f t="shared" si="2"/>
        <v>0</v>
      </c>
      <c r="AR7" s="2">
        <v>50</v>
      </c>
      <c r="AS7" s="38">
        <f t="shared" si="3"/>
        <v>5</v>
      </c>
      <c r="BB7" s="2">
        <f t="shared" si="4"/>
        <v>5</v>
      </c>
    </row>
    <row r="8" spans="1:55" hidden="1">
      <c r="B8" t="s">
        <v>65</v>
      </c>
      <c r="C8" t="s">
        <v>66</v>
      </c>
      <c r="D8" t="s">
        <v>67</v>
      </c>
      <c r="E8" s="2">
        <v>1</v>
      </c>
      <c r="F8" s="2">
        <v>1</v>
      </c>
      <c r="G8" s="46"/>
      <c r="H8" s="46">
        <v>1</v>
      </c>
      <c r="I8" s="47">
        <v>1</v>
      </c>
      <c r="J8" s="47"/>
      <c r="K8" s="46">
        <v>1</v>
      </c>
      <c r="L8" s="47">
        <v>1</v>
      </c>
      <c r="M8" s="47">
        <v>0.5</v>
      </c>
      <c r="N8" s="46">
        <v>1</v>
      </c>
      <c r="O8" s="47">
        <v>1</v>
      </c>
      <c r="P8" s="47"/>
      <c r="Q8" s="47">
        <v>1</v>
      </c>
      <c r="R8" s="47">
        <v>1</v>
      </c>
      <c r="S8" s="47"/>
      <c r="T8" s="46">
        <v>1</v>
      </c>
      <c r="U8" s="44">
        <v>1</v>
      </c>
      <c r="V8" s="47"/>
      <c r="W8" s="46">
        <v>1</v>
      </c>
      <c r="X8" s="46"/>
      <c r="Y8" s="47"/>
      <c r="Z8" s="46">
        <v>1</v>
      </c>
      <c r="AA8" s="47">
        <v>1</v>
      </c>
      <c r="AB8" s="47">
        <v>1</v>
      </c>
      <c r="AC8" s="47"/>
      <c r="AD8" s="46">
        <v>1</v>
      </c>
      <c r="AE8" s="47">
        <v>1</v>
      </c>
      <c r="AF8" s="48">
        <v>1</v>
      </c>
      <c r="AG8" s="47"/>
      <c r="AH8" s="47">
        <v>1</v>
      </c>
      <c r="AI8" s="46"/>
      <c r="AJ8" s="46">
        <v>0.5</v>
      </c>
      <c r="AK8" s="47"/>
      <c r="AL8" s="46"/>
      <c r="AM8" s="45">
        <f t="shared" si="0"/>
        <v>9</v>
      </c>
      <c r="AN8" s="46">
        <f t="shared" si="1"/>
        <v>8</v>
      </c>
      <c r="AO8" s="2">
        <f t="shared" si="2"/>
        <v>1</v>
      </c>
      <c r="AP8" s="2">
        <v>5</v>
      </c>
      <c r="AQ8" s="38">
        <f t="shared" ref="AQ8:AQ38" si="5">G8+J8+M8+P8+S8+V8+AC8+AG8+AJ8+AL8+AP8</f>
        <v>6</v>
      </c>
      <c r="AR8" s="2">
        <v>100</v>
      </c>
      <c r="AS8" s="38">
        <f t="shared" si="3"/>
        <v>10</v>
      </c>
      <c r="AT8" s="38">
        <v>76</v>
      </c>
      <c r="AU8" s="38">
        <f>AT8*0.25</f>
        <v>19</v>
      </c>
      <c r="BB8" s="2">
        <f t="shared" si="4"/>
        <v>35</v>
      </c>
    </row>
    <row r="9" spans="1:55">
      <c r="A9" s="2">
        <v>4</v>
      </c>
      <c r="B9" t="s">
        <v>20</v>
      </c>
      <c r="C9" t="s">
        <v>21</v>
      </c>
      <c r="D9" t="s">
        <v>22</v>
      </c>
      <c r="E9" s="2">
        <v>1</v>
      </c>
      <c r="F9" s="2">
        <v>1</v>
      </c>
      <c r="G9" s="46">
        <v>0.5</v>
      </c>
      <c r="H9" s="46">
        <v>1</v>
      </c>
      <c r="I9" s="47">
        <v>1</v>
      </c>
      <c r="J9" s="47">
        <v>0.5</v>
      </c>
      <c r="K9" s="46">
        <v>1</v>
      </c>
      <c r="L9" s="47">
        <v>1</v>
      </c>
      <c r="M9" s="47"/>
      <c r="N9" s="46">
        <v>1</v>
      </c>
      <c r="O9" s="47">
        <v>1</v>
      </c>
      <c r="P9" s="47">
        <v>0.5</v>
      </c>
      <c r="Q9" s="47">
        <v>1</v>
      </c>
      <c r="R9" s="47">
        <v>1</v>
      </c>
      <c r="S9" s="47">
        <v>0.5</v>
      </c>
      <c r="T9" s="46">
        <v>1</v>
      </c>
      <c r="U9" s="44">
        <v>1</v>
      </c>
      <c r="V9" s="47">
        <v>0.5</v>
      </c>
      <c r="W9" s="46">
        <v>1</v>
      </c>
      <c r="X9" s="46"/>
      <c r="Y9" s="47">
        <v>1</v>
      </c>
      <c r="Z9" s="46">
        <v>1</v>
      </c>
      <c r="AA9" s="47">
        <v>1</v>
      </c>
      <c r="AB9" s="47">
        <v>1</v>
      </c>
      <c r="AC9" s="47">
        <v>3</v>
      </c>
      <c r="AD9" s="46">
        <v>1</v>
      </c>
      <c r="AE9" s="47">
        <v>1</v>
      </c>
      <c r="AF9" s="46"/>
      <c r="AG9" s="47">
        <v>0.5</v>
      </c>
      <c r="AH9" s="47">
        <v>1</v>
      </c>
      <c r="AI9" s="46">
        <v>1</v>
      </c>
      <c r="AJ9" s="46">
        <v>0.5</v>
      </c>
      <c r="AK9" s="47">
        <v>1</v>
      </c>
      <c r="AL9" s="46">
        <v>0.5</v>
      </c>
      <c r="AM9" s="45">
        <f t="shared" si="0"/>
        <v>11</v>
      </c>
      <c r="AN9" s="46">
        <f t="shared" si="1"/>
        <v>8</v>
      </c>
      <c r="AO9" s="2">
        <f t="shared" si="2"/>
        <v>7</v>
      </c>
      <c r="AP9" s="2">
        <v>3</v>
      </c>
      <c r="AQ9" s="38">
        <f t="shared" si="5"/>
        <v>10</v>
      </c>
      <c r="AR9" s="2">
        <v>100</v>
      </c>
      <c r="AS9" s="38">
        <f t="shared" si="3"/>
        <v>10</v>
      </c>
      <c r="AT9" s="38">
        <v>100</v>
      </c>
      <c r="AU9" s="38">
        <f>AT9*0.25</f>
        <v>25</v>
      </c>
      <c r="AV9" s="38">
        <v>91</v>
      </c>
      <c r="AW9" s="38">
        <f>AV9*0.2</f>
        <v>18.2</v>
      </c>
      <c r="AX9" s="38">
        <v>83</v>
      </c>
      <c r="AZ9" s="38">
        <f>AX9+AY9</f>
        <v>83</v>
      </c>
      <c r="BA9" s="38">
        <f>AZ9*0.45</f>
        <v>37.35</v>
      </c>
      <c r="BB9" s="2">
        <f t="shared" si="4"/>
        <v>100.55000000000001</v>
      </c>
      <c r="BC9" s="2">
        <v>10</v>
      </c>
    </row>
    <row r="10" spans="1:55">
      <c r="A10" s="2">
        <v>5</v>
      </c>
      <c r="B10" t="s">
        <v>57</v>
      </c>
      <c r="C10" t="s">
        <v>58</v>
      </c>
      <c r="D10" t="s">
        <v>59</v>
      </c>
      <c r="E10" s="2">
        <v>1</v>
      </c>
      <c r="F10" s="2">
        <v>1</v>
      </c>
      <c r="G10" s="46">
        <v>0.5</v>
      </c>
      <c r="H10" s="46">
        <v>1</v>
      </c>
      <c r="I10" s="47">
        <v>1</v>
      </c>
      <c r="J10" s="47">
        <v>0.5</v>
      </c>
      <c r="K10" s="46">
        <v>1</v>
      </c>
      <c r="L10" s="47">
        <v>1</v>
      </c>
      <c r="M10" s="47"/>
      <c r="N10" s="46">
        <v>1</v>
      </c>
      <c r="O10" s="47">
        <v>1</v>
      </c>
      <c r="P10" s="47">
        <v>0.5</v>
      </c>
      <c r="Q10" s="47">
        <v>1</v>
      </c>
      <c r="R10" s="47">
        <v>1</v>
      </c>
      <c r="S10" s="47">
        <v>0.5</v>
      </c>
      <c r="T10" s="46">
        <v>1</v>
      </c>
      <c r="U10" s="44">
        <v>1</v>
      </c>
      <c r="V10" s="47">
        <v>0.5</v>
      </c>
      <c r="W10" s="46">
        <v>1</v>
      </c>
      <c r="X10" s="46"/>
      <c r="Y10" s="47">
        <v>1</v>
      </c>
      <c r="Z10" s="46"/>
      <c r="AA10" s="47">
        <v>1</v>
      </c>
      <c r="AB10" s="47">
        <v>1</v>
      </c>
      <c r="AC10" s="47">
        <v>3</v>
      </c>
      <c r="AD10" s="46">
        <v>1</v>
      </c>
      <c r="AE10" s="47"/>
      <c r="AF10" s="46">
        <v>1</v>
      </c>
      <c r="AG10" s="47">
        <v>0.5</v>
      </c>
      <c r="AH10" s="47">
        <v>1</v>
      </c>
      <c r="AI10" s="46">
        <v>1</v>
      </c>
      <c r="AJ10" s="46">
        <v>0.5</v>
      </c>
      <c r="AK10" s="47">
        <v>1</v>
      </c>
      <c r="AL10" s="46">
        <v>0.5</v>
      </c>
      <c r="AM10" s="45">
        <f t="shared" si="0"/>
        <v>10</v>
      </c>
      <c r="AN10" s="46">
        <f t="shared" si="1"/>
        <v>8</v>
      </c>
      <c r="AO10" s="2">
        <f t="shared" si="2"/>
        <v>7</v>
      </c>
      <c r="AP10" s="2">
        <v>5</v>
      </c>
      <c r="AQ10" s="38">
        <f t="shared" si="5"/>
        <v>12</v>
      </c>
      <c r="AR10" s="2">
        <v>100</v>
      </c>
      <c r="AS10" s="38">
        <f t="shared" si="3"/>
        <v>10</v>
      </c>
      <c r="AT10" s="38">
        <v>92</v>
      </c>
      <c r="AU10" s="38">
        <f>AT10*0.25</f>
        <v>23</v>
      </c>
      <c r="AV10" s="38">
        <v>94</v>
      </c>
      <c r="AW10" s="38">
        <f>AV10*0.2</f>
        <v>18.8</v>
      </c>
      <c r="AX10" s="38">
        <v>62</v>
      </c>
      <c r="AZ10" s="38">
        <f>AX10+AY10</f>
        <v>62</v>
      </c>
      <c r="BA10" s="38">
        <f>AZ10*0.45</f>
        <v>27.900000000000002</v>
      </c>
      <c r="BB10" s="2">
        <f t="shared" si="4"/>
        <v>91.7</v>
      </c>
      <c r="BC10" s="13">
        <v>10</v>
      </c>
    </row>
    <row r="11" spans="1:55" hidden="1">
      <c r="B11" s="11" t="s">
        <v>114</v>
      </c>
      <c r="C11" s="11" t="s">
        <v>115</v>
      </c>
      <c r="D11" s="11" t="s">
        <v>119</v>
      </c>
      <c r="E11" s="12">
        <v>1</v>
      </c>
      <c r="F11" s="13">
        <v>1</v>
      </c>
      <c r="G11" s="47"/>
      <c r="H11" s="47">
        <v>1</v>
      </c>
      <c r="I11" s="47">
        <v>1</v>
      </c>
      <c r="J11" s="47">
        <v>0.5</v>
      </c>
      <c r="K11" s="47">
        <v>1</v>
      </c>
      <c r="L11" s="47">
        <v>1</v>
      </c>
      <c r="M11" s="47"/>
      <c r="N11" s="46">
        <v>1</v>
      </c>
      <c r="O11" s="47">
        <v>1</v>
      </c>
      <c r="P11" s="47"/>
      <c r="Q11" s="47">
        <v>1</v>
      </c>
      <c r="R11" s="47"/>
      <c r="S11" s="47"/>
      <c r="T11" s="46">
        <v>1</v>
      </c>
      <c r="U11" s="44">
        <v>1</v>
      </c>
      <c r="V11" s="47"/>
      <c r="W11" s="46">
        <v>1</v>
      </c>
      <c r="X11" s="46">
        <v>1</v>
      </c>
      <c r="Y11" s="47"/>
      <c r="Z11" s="46">
        <v>1</v>
      </c>
      <c r="AA11" s="47"/>
      <c r="AB11" s="47">
        <v>1</v>
      </c>
      <c r="AC11" s="47">
        <v>3</v>
      </c>
      <c r="AD11" s="46">
        <v>1</v>
      </c>
      <c r="AE11" s="47">
        <v>1</v>
      </c>
      <c r="AF11" s="46">
        <v>1</v>
      </c>
      <c r="AG11" s="47"/>
      <c r="AH11" s="47">
        <v>1</v>
      </c>
      <c r="AI11" s="46">
        <v>1</v>
      </c>
      <c r="AJ11" s="46"/>
      <c r="AK11" s="47">
        <v>1</v>
      </c>
      <c r="AL11" s="46"/>
      <c r="AM11" s="45">
        <f t="shared" si="0"/>
        <v>8</v>
      </c>
      <c r="AN11" s="46">
        <f t="shared" si="1"/>
        <v>10</v>
      </c>
      <c r="AO11" s="2">
        <f t="shared" si="2"/>
        <v>3.5</v>
      </c>
      <c r="AQ11" s="38">
        <f t="shared" si="5"/>
        <v>3.5</v>
      </c>
      <c r="AR11" s="2">
        <v>100</v>
      </c>
      <c r="AS11" s="38">
        <f t="shared" si="3"/>
        <v>10</v>
      </c>
      <c r="BB11" s="2">
        <f t="shared" si="4"/>
        <v>13.5</v>
      </c>
    </row>
    <row r="12" spans="1:55" hidden="1">
      <c r="B12" t="s">
        <v>30</v>
      </c>
      <c r="C12" t="s">
        <v>31</v>
      </c>
      <c r="D12" t="s">
        <v>32</v>
      </c>
      <c r="E12" s="2">
        <v>1</v>
      </c>
      <c r="F12" s="2">
        <v>1</v>
      </c>
      <c r="G12" s="46"/>
      <c r="H12" s="46">
        <v>1</v>
      </c>
      <c r="I12" s="47"/>
      <c r="J12" s="47"/>
      <c r="K12" s="46">
        <v>1</v>
      </c>
      <c r="L12" s="47">
        <v>1</v>
      </c>
      <c r="M12" s="47"/>
      <c r="N12" s="46">
        <v>1</v>
      </c>
      <c r="O12" s="47">
        <v>1</v>
      </c>
      <c r="P12" s="47"/>
      <c r="Q12" s="47">
        <v>1</v>
      </c>
      <c r="R12" s="47">
        <v>1</v>
      </c>
      <c r="S12" s="47"/>
      <c r="T12" s="46">
        <v>1</v>
      </c>
      <c r="U12" s="44">
        <v>1</v>
      </c>
      <c r="V12" s="47"/>
      <c r="W12" s="46"/>
      <c r="X12" s="46">
        <v>1</v>
      </c>
      <c r="Y12" s="47">
        <v>1</v>
      </c>
      <c r="Z12" s="46"/>
      <c r="AA12" s="47">
        <v>1</v>
      </c>
      <c r="AB12" s="47"/>
      <c r="AC12" s="47"/>
      <c r="AD12" s="46">
        <v>1</v>
      </c>
      <c r="AE12" s="47">
        <v>1</v>
      </c>
      <c r="AF12" s="46"/>
      <c r="AG12" s="47"/>
      <c r="AH12" s="47">
        <v>1</v>
      </c>
      <c r="AI12" s="48">
        <v>1</v>
      </c>
      <c r="AJ12" s="46">
        <v>0.5</v>
      </c>
      <c r="AK12" s="47">
        <v>1</v>
      </c>
      <c r="AL12" s="46"/>
      <c r="AM12" s="45">
        <f t="shared" si="0"/>
        <v>9</v>
      </c>
      <c r="AN12" s="46">
        <f t="shared" si="1"/>
        <v>7</v>
      </c>
      <c r="AO12" s="2">
        <f t="shared" si="2"/>
        <v>0.5</v>
      </c>
      <c r="AQ12" s="38">
        <f t="shared" si="5"/>
        <v>0.5</v>
      </c>
      <c r="AR12" s="2">
        <v>85</v>
      </c>
      <c r="AS12" s="38">
        <f t="shared" si="3"/>
        <v>8.5</v>
      </c>
      <c r="AT12" s="38">
        <v>56</v>
      </c>
      <c r="AU12" s="38">
        <f>AT12*0.25</f>
        <v>14</v>
      </c>
      <c r="BB12" s="2">
        <f t="shared" si="4"/>
        <v>23</v>
      </c>
    </row>
    <row r="13" spans="1:55" hidden="1">
      <c r="B13" s="10" t="s">
        <v>174</v>
      </c>
      <c r="C13" s="10" t="s">
        <v>13</v>
      </c>
      <c r="D13" s="10" t="s">
        <v>175</v>
      </c>
      <c r="E13" s="7"/>
      <c r="F13" s="7"/>
      <c r="G13" s="49"/>
      <c r="H13" s="49"/>
      <c r="I13" s="55"/>
      <c r="J13" s="55"/>
      <c r="K13" s="49"/>
      <c r="L13" s="55">
        <v>1</v>
      </c>
      <c r="M13" s="47"/>
      <c r="N13" s="46">
        <v>1</v>
      </c>
      <c r="O13" s="47">
        <v>1</v>
      </c>
      <c r="P13" s="47"/>
      <c r="Q13" s="47">
        <v>1</v>
      </c>
      <c r="R13" s="47">
        <v>1</v>
      </c>
      <c r="S13" s="47"/>
      <c r="T13" s="46">
        <v>1</v>
      </c>
      <c r="U13" s="44">
        <v>1</v>
      </c>
      <c r="V13" s="47"/>
      <c r="W13" s="46">
        <v>1</v>
      </c>
      <c r="X13" s="46">
        <v>1</v>
      </c>
      <c r="Y13" s="47">
        <v>1</v>
      </c>
      <c r="Z13" s="46">
        <v>1</v>
      </c>
      <c r="AA13" s="47"/>
      <c r="AB13" s="47">
        <v>1</v>
      </c>
      <c r="AC13" s="47"/>
      <c r="AD13" s="46"/>
      <c r="AE13" s="47">
        <v>1</v>
      </c>
      <c r="AF13" s="46">
        <v>1</v>
      </c>
      <c r="AG13" s="47">
        <v>0.5</v>
      </c>
      <c r="AH13" s="47">
        <v>1</v>
      </c>
      <c r="AI13" s="46">
        <v>1</v>
      </c>
      <c r="AJ13" s="46">
        <v>0.5</v>
      </c>
      <c r="AK13" s="47">
        <v>1</v>
      </c>
      <c r="AL13" s="46"/>
      <c r="AM13" s="45">
        <f t="shared" si="0"/>
        <v>9</v>
      </c>
      <c r="AN13" s="46">
        <f t="shared" si="1"/>
        <v>8</v>
      </c>
      <c r="AO13" s="2">
        <f t="shared" si="2"/>
        <v>1</v>
      </c>
      <c r="AQ13" s="38">
        <f t="shared" si="5"/>
        <v>1</v>
      </c>
      <c r="AR13" s="2">
        <v>100</v>
      </c>
      <c r="AS13" s="38">
        <f t="shared" si="3"/>
        <v>10</v>
      </c>
      <c r="BB13" s="2">
        <f t="shared" si="4"/>
        <v>11</v>
      </c>
    </row>
    <row r="14" spans="1:55">
      <c r="A14" s="2">
        <v>6</v>
      </c>
      <c r="B14" t="s">
        <v>28</v>
      </c>
      <c r="C14" t="s">
        <v>10</v>
      </c>
      <c r="D14" t="s">
        <v>29</v>
      </c>
      <c r="E14" s="2">
        <v>1</v>
      </c>
      <c r="F14" s="2">
        <v>1</v>
      </c>
      <c r="G14" s="46">
        <v>0.5</v>
      </c>
      <c r="H14" s="46">
        <v>1</v>
      </c>
      <c r="I14" s="47">
        <v>1</v>
      </c>
      <c r="J14" s="47">
        <v>0.5</v>
      </c>
      <c r="K14" s="46">
        <v>1</v>
      </c>
      <c r="L14" s="47">
        <v>1</v>
      </c>
      <c r="M14" s="47"/>
      <c r="N14" s="46">
        <v>1</v>
      </c>
      <c r="O14" s="47">
        <v>1</v>
      </c>
      <c r="P14" s="47">
        <v>0.5</v>
      </c>
      <c r="Q14" s="47">
        <v>1</v>
      </c>
      <c r="R14" s="47">
        <v>1</v>
      </c>
      <c r="S14" s="47">
        <v>0.5</v>
      </c>
      <c r="T14" s="46">
        <v>1</v>
      </c>
      <c r="U14" s="44">
        <v>1</v>
      </c>
      <c r="V14" s="47">
        <v>0.5</v>
      </c>
      <c r="W14" s="46">
        <v>1</v>
      </c>
      <c r="X14" s="46">
        <v>1</v>
      </c>
      <c r="Y14" s="47">
        <v>1</v>
      </c>
      <c r="Z14" s="46">
        <v>1</v>
      </c>
      <c r="AA14" s="47">
        <v>1</v>
      </c>
      <c r="AB14" s="47"/>
      <c r="AC14" s="47"/>
      <c r="AD14" s="46">
        <v>1</v>
      </c>
      <c r="AE14" s="47">
        <v>1</v>
      </c>
      <c r="AF14" s="46"/>
      <c r="AG14" s="47">
        <v>0.5</v>
      </c>
      <c r="AH14" s="47">
        <v>1</v>
      </c>
      <c r="AI14" s="48">
        <v>1</v>
      </c>
      <c r="AJ14" s="46">
        <v>0.5</v>
      </c>
      <c r="AK14" s="47">
        <v>1</v>
      </c>
      <c r="AL14" s="46">
        <v>0.5</v>
      </c>
      <c r="AM14" s="45">
        <f t="shared" si="0"/>
        <v>10</v>
      </c>
      <c r="AN14" s="46">
        <f t="shared" si="1"/>
        <v>9</v>
      </c>
      <c r="AO14" s="2">
        <f t="shared" si="2"/>
        <v>4</v>
      </c>
      <c r="AP14" s="2">
        <v>5</v>
      </c>
      <c r="AQ14" s="38">
        <f t="shared" si="5"/>
        <v>9</v>
      </c>
      <c r="AR14" s="2">
        <v>100</v>
      </c>
      <c r="AS14" s="38">
        <f t="shared" si="3"/>
        <v>10</v>
      </c>
      <c r="AT14" s="38">
        <v>94</v>
      </c>
      <c r="AU14" s="38">
        <f t="shared" ref="AU14:AU35" si="6">AT14*0.25</f>
        <v>23.5</v>
      </c>
      <c r="AV14" s="38">
        <v>96</v>
      </c>
      <c r="AW14" s="38">
        <f>AV14*0.2</f>
        <v>19.200000000000003</v>
      </c>
      <c r="AX14" s="38">
        <v>45</v>
      </c>
      <c r="AY14" s="38">
        <v>36</v>
      </c>
      <c r="AZ14" s="38">
        <f>AX14+AY14</f>
        <v>81</v>
      </c>
      <c r="BA14" s="38">
        <f>AZ14*0.45</f>
        <v>36.450000000000003</v>
      </c>
      <c r="BB14" s="2">
        <f t="shared" si="4"/>
        <v>98.15</v>
      </c>
      <c r="BC14" s="2">
        <v>10</v>
      </c>
    </row>
    <row r="15" spans="1:55">
      <c r="A15" s="2">
        <v>7</v>
      </c>
      <c r="B15" t="s">
        <v>33</v>
      </c>
      <c r="C15" t="s">
        <v>34</v>
      </c>
      <c r="D15" t="s">
        <v>35</v>
      </c>
      <c r="E15" s="2">
        <v>1</v>
      </c>
      <c r="F15" s="2">
        <v>1</v>
      </c>
      <c r="G15" s="46"/>
      <c r="H15" s="46">
        <v>1</v>
      </c>
      <c r="I15" s="47">
        <v>1</v>
      </c>
      <c r="J15" s="47">
        <v>0.5</v>
      </c>
      <c r="K15" s="46">
        <v>1</v>
      </c>
      <c r="L15" s="47">
        <v>1</v>
      </c>
      <c r="M15" s="47">
        <v>0.5</v>
      </c>
      <c r="N15" s="46">
        <v>1</v>
      </c>
      <c r="O15" s="47">
        <v>1</v>
      </c>
      <c r="P15" s="47"/>
      <c r="Q15" s="47">
        <v>1</v>
      </c>
      <c r="R15" s="47">
        <v>1</v>
      </c>
      <c r="S15" s="47"/>
      <c r="T15" s="46">
        <v>1</v>
      </c>
      <c r="U15" s="44">
        <v>1</v>
      </c>
      <c r="V15" s="47"/>
      <c r="W15" s="46"/>
      <c r="X15" s="46">
        <v>1</v>
      </c>
      <c r="Y15" s="47">
        <v>1</v>
      </c>
      <c r="Z15" s="46"/>
      <c r="AA15" s="47">
        <v>1</v>
      </c>
      <c r="AB15" s="47">
        <v>1</v>
      </c>
      <c r="AC15" s="47"/>
      <c r="AD15" s="46">
        <v>1</v>
      </c>
      <c r="AE15" s="47">
        <v>1</v>
      </c>
      <c r="AF15" s="46"/>
      <c r="AG15" s="47">
        <v>0.5</v>
      </c>
      <c r="AH15" s="47">
        <v>1</v>
      </c>
      <c r="AI15" s="46">
        <v>1</v>
      </c>
      <c r="AJ15" s="46">
        <v>0.5</v>
      </c>
      <c r="AK15" s="47">
        <v>1</v>
      </c>
      <c r="AL15" s="46"/>
      <c r="AM15" s="45">
        <f t="shared" si="0"/>
        <v>11</v>
      </c>
      <c r="AN15" s="46">
        <f t="shared" si="1"/>
        <v>7</v>
      </c>
      <c r="AO15" s="2">
        <f t="shared" si="2"/>
        <v>2</v>
      </c>
      <c r="AQ15" s="38">
        <f t="shared" si="5"/>
        <v>2</v>
      </c>
      <c r="AR15" s="2">
        <v>100</v>
      </c>
      <c r="AS15" s="38">
        <f t="shared" si="3"/>
        <v>10</v>
      </c>
      <c r="AT15" s="38">
        <v>96</v>
      </c>
      <c r="AU15" s="38">
        <f t="shared" si="6"/>
        <v>24</v>
      </c>
      <c r="AV15" s="38">
        <v>88</v>
      </c>
      <c r="AW15" s="38">
        <f>AV15*0.2</f>
        <v>17.600000000000001</v>
      </c>
      <c r="AX15" s="38">
        <v>55</v>
      </c>
      <c r="AY15" s="38">
        <v>40</v>
      </c>
      <c r="AZ15" s="38">
        <f>AX15+AY15</f>
        <v>95</v>
      </c>
      <c r="BA15" s="38">
        <f>AZ15*0.45</f>
        <v>42.75</v>
      </c>
      <c r="BB15" s="2">
        <f t="shared" si="4"/>
        <v>96.35</v>
      </c>
      <c r="BC15" s="2">
        <v>10</v>
      </c>
    </row>
    <row r="16" spans="1:55">
      <c r="A16" s="2">
        <v>8</v>
      </c>
      <c r="B16" t="s">
        <v>74</v>
      </c>
      <c r="C16" t="s">
        <v>75</v>
      </c>
      <c r="D16" t="s">
        <v>76</v>
      </c>
      <c r="E16" s="2">
        <v>1</v>
      </c>
      <c r="F16" s="2">
        <v>1</v>
      </c>
      <c r="G16" s="46">
        <v>0.5</v>
      </c>
      <c r="H16" s="46">
        <v>1</v>
      </c>
      <c r="I16" s="47">
        <v>1</v>
      </c>
      <c r="J16" s="47"/>
      <c r="K16" s="46"/>
      <c r="L16" s="47">
        <v>1</v>
      </c>
      <c r="M16" s="47">
        <v>0.5</v>
      </c>
      <c r="N16" s="46">
        <v>1</v>
      </c>
      <c r="O16" s="47">
        <v>1</v>
      </c>
      <c r="P16" s="47">
        <v>0.5</v>
      </c>
      <c r="Q16" s="47">
        <v>1</v>
      </c>
      <c r="R16" s="47">
        <v>1</v>
      </c>
      <c r="S16" s="47"/>
      <c r="T16" s="46"/>
      <c r="U16" s="44">
        <v>1</v>
      </c>
      <c r="V16" s="47"/>
      <c r="W16" s="46">
        <v>1</v>
      </c>
      <c r="X16" s="46">
        <v>1</v>
      </c>
      <c r="Y16" s="47">
        <v>1</v>
      </c>
      <c r="Z16" s="46"/>
      <c r="AA16" s="47">
        <v>1</v>
      </c>
      <c r="AB16" s="47">
        <v>1</v>
      </c>
      <c r="AC16" s="47"/>
      <c r="AD16" s="46">
        <v>1</v>
      </c>
      <c r="AE16" s="47"/>
      <c r="AF16" s="46">
        <v>1</v>
      </c>
      <c r="AG16" s="47"/>
      <c r="AH16" s="47"/>
      <c r="AI16" s="48">
        <v>1</v>
      </c>
      <c r="AJ16" s="46"/>
      <c r="AK16" s="47">
        <v>1</v>
      </c>
      <c r="AL16" s="46">
        <v>0.5</v>
      </c>
      <c r="AM16" s="45">
        <f t="shared" si="0"/>
        <v>9</v>
      </c>
      <c r="AN16" s="46">
        <f t="shared" si="1"/>
        <v>7</v>
      </c>
      <c r="AO16" s="2">
        <f t="shared" si="2"/>
        <v>2</v>
      </c>
      <c r="AQ16" s="38">
        <f t="shared" si="5"/>
        <v>2</v>
      </c>
      <c r="AR16" s="2">
        <v>100</v>
      </c>
      <c r="AS16" s="38">
        <f t="shared" si="3"/>
        <v>10</v>
      </c>
      <c r="AT16" s="38">
        <v>94</v>
      </c>
      <c r="AU16" s="38">
        <f t="shared" si="6"/>
        <v>23.5</v>
      </c>
      <c r="AV16" s="38">
        <v>95</v>
      </c>
      <c r="AW16" s="38">
        <f>AV16*0.2</f>
        <v>19</v>
      </c>
      <c r="AX16" s="38">
        <v>97</v>
      </c>
      <c r="AZ16" s="38">
        <f>AX16+AY16</f>
        <v>97</v>
      </c>
      <c r="BA16" s="38">
        <f>AZ16*0.45</f>
        <v>43.65</v>
      </c>
      <c r="BB16" s="2">
        <f t="shared" si="4"/>
        <v>98.15</v>
      </c>
      <c r="BC16" s="2">
        <v>10</v>
      </c>
    </row>
    <row r="17" spans="1:55">
      <c r="A17" s="2">
        <v>9</v>
      </c>
      <c r="B17" t="s">
        <v>18</v>
      </c>
      <c r="C17" t="s">
        <v>13</v>
      </c>
      <c r="D17" t="s">
        <v>19</v>
      </c>
      <c r="E17" s="2">
        <v>1</v>
      </c>
      <c r="F17" s="2">
        <v>1</v>
      </c>
      <c r="G17" s="46">
        <v>0.5</v>
      </c>
      <c r="H17" s="46">
        <v>1</v>
      </c>
      <c r="I17" s="47">
        <v>1</v>
      </c>
      <c r="J17" s="47">
        <v>0.5</v>
      </c>
      <c r="K17" s="46">
        <v>1</v>
      </c>
      <c r="L17" s="47">
        <v>1</v>
      </c>
      <c r="M17" s="47">
        <v>0.5</v>
      </c>
      <c r="N17" s="46">
        <v>1</v>
      </c>
      <c r="O17" s="47"/>
      <c r="P17" s="47"/>
      <c r="Q17" s="47">
        <v>1</v>
      </c>
      <c r="R17" s="47">
        <v>1</v>
      </c>
      <c r="S17" s="47">
        <v>0.5</v>
      </c>
      <c r="T17" s="46">
        <v>1</v>
      </c>
      <c r="U17" s="44">
        <v>1</v>
      </c>
      <c r="V17" s="47">
        <v>0.5</v>
      </c>
      <c r="W17" s="46">
        <v>1</v>
      </c>
      <c r="X17" s="46"/>
      <c r="Y17" s="47">
        <v>1</v>
      </c>
      <c r="Z17" s="47">
        <v>1</v>
      </c>
      <c r="AA17" s="47">
        <v>1</v>
      </c>
      <c r="AB17" s="47">
        <v>1</v>
      </c>
      <c r="AC17" s="47"/>
      <c r="AD17" s="47">
        <v>1</v>
      </c>
      <c r="AE17" s="47">
        <v>1</v>
      </c>
      <c r="AF17" s="48">
        <v>1</v>
      </c>
      <c r="AG17" s="47">
        <v>0.5</v>
      </c>
      <c r="AH17" s="47">
        <v>1</v>
      </c>
      <c r="AI17" s="47">
        <v>1</v>
      </c>
      <c r="AJ17" s="47"/>
      <c r="AK17" s="47"/>
      <c r="AL17" s="47"/>
      <c r="AM17" s="44">
        <f t="shared" si="0"/>
        <v>9</v>
      </c>
      <c r="AN17" s="47">
        <f t="shared" si="1"/>
        <v>9</v>
      </c>
      <c r="AO17" s="13">
        <f t="shared" si="2"/>
        <v>3</v>
      </c>
      <c r="AP17" s="13">
        <v>5</v>
      </c>
      <c r="AQ17" s="37">
        <f t="shared" si="5"/>
        <v>8</v>
      </c>
      <c r="AR17" s="2">
        <v>100</v>
      </c>
      <c r="AS17" s="38">
        <f t="shared" si="3"/>
        <v>10</v>
      </c>
      <c r="AT17" s="37">
        <v>95</v>
      </c>
      <c r="AU17" s="37">
        <f t="shared" si="6"/>
        <v>23.75</v>
      </c>
      <c r="AV17" s="37">
        <v>97</v>
      </c>
      <c r="AW17" s="37">
        <f>AV17*0.2</f>
        <v>19.400000000000002</v>
      </c>
      <c r="AX17" s="37">
        <v>46</v>
      </c>
      <c r="AY17" s="37">
        <v>39.200000000000003</v>
      </c>
      <c r="AZ17" s="37">
        <f>AX17+AY17</f>
        <v>85.2</v>
      </c>
      <c r="BA17" s="37">
        <f>AZ17*0.45</f>
        <v>38.340000000000003</v>
      </c>
      <c r="BB17" s="13">
        <f t="shared" si="4"/>
        <v>99.490000000000009</v>
      </c>
      <c r="BC17" s="13">
        <v>10</v>
      </c>
    </row>
    <row r="18" spans="1:55" hidden="1">
      <c r="B18" s="11" t="s">
        <v>141</v>
      </c>
      <c r="C18" s="11" t="s">
        <v>142</v>
      </c>
      <c r="D18" s="11" t="s">
        <v>143</v>
      </c>
      <c r="E18" s="12">
        <v>1</v>
      </c>
      <c r="F18" s="13">
        <v>1</v>
      </c>
      <c r="G18" s="47"/>
      <c r="H18" s="47">
        <v>1</v>
      </c>
      <c r="I18" s="47">
        <v>1</v>
      </c>
      <c r="J18" s="47">
        <v>0.5</v>
      </c>
      <c r="K18" s="47"/>
      <c r="L18" s="47">
        <v>1</v>
      </c>
      <c r="M18" s="47"/>
      <c r="N18" s="46">
        <v>1</v>
      </c>
      <c r="O18" s="47">
        <v>1</v>
      </c>
      <c r="P18" s="47"/>
      <c r="Q18" s="47">
        <v>1</v>
      </c>
      <c r="R18" s="47">
        <v>1</v>
      </c>
      <c r="S18" s="47"/>
      <c r="T18" s="46">
        <v>1</v>
      </c>
      <c r="U18" s="44"/>
      <c r="V18" s="47"/>
      <c r="W18" s="46">
        <v>1</v>
      </c>
      <c r="X18" s="46"/>
      <c r="Y18" s="47"/>
      <c r="Z18" s="46">
        <v>1</v>
      </c>
      <c r="AA18" s="47">
        <v>1</v>
      </c>
      <c r="AB18" s="47"/>
      <c r="AC18" s="47"/>
      <c r="AD18" s="48">
        <v>1</v>
      </c>
      <c r="AE18" s="47">
        <v>1</v>
      </c>
      <c r="AF18" s="46">
        <v>1</v>
      </c>
      <c r="AG18" s="47"/>
      <c r="AH18" s="47">
        <v>1</v>
      </c>
      <c r="AI18" s="46">
        <v>1</v>
      </c>
      <c r="AJ18" s="46"/>
      <c r="AK18" s="47">
        <v>1</v>
      </c>
      <c r="AL18" s="46"/>
      <c r="AM18" s="45">
        <f t="shared" si="0"/>
        <v>8</v>
      </c>
      <c r="AN18" s="46">
        <f t="shared" si="1"/>
        <v>8</v>
      </c>
      <c r="AO18" s="2">
        <f t="shared" si="2"/>
        <v>0.5</v>
      </c>
      <c r="AQ18" s="38">
        <f t="shared" si="5"/>
        <v>0.5</v>
      </c>
      <c r="AT18" s="38">
        <v>28</v>
      </c>
      <c r="AU18" s="38">
        <f t="shared" si="6"/>
        <v>7</v>
      </c>
      <c r="BB18" s="2">
        <f t="shared" si="4"/>
        <v>7.5</v>
      </c>
    </row>
    <row r="19" spans="1:55">
      <c r="A19" s="2">
        <v>10</v>
      </c>
      <c r="B19" t="s">
        <v>94</v>
      </c>
      <c r="C19" t="s">
        <v>13</v>
      </c>
      <c r="D19" t="s">
        <v>95</v>
      </c>
      <c r="E19" s="2">
        <v>1</v>
      </c>
      <c r="F19" s="2">
        <v>1</v>
      </c>
      <c r="G19" s="46"/>
      <c r="H19" s="46">
        <v>1</v>
      </c>
      <c r="I19" s="47">
        <v>1</v>
      </c>
      <c r="J19" s="47"/>
      <c r="K19" s="46">
        <v>1</v>
      </c>
      <c r="L19" s="47"/>
      <c r="M19" s="47"/>
      <c r="N19" s="46">
        <v>1</v>
      </c>
      <c r="O19" s="47">
        <v>1</v>
      </c>
      <c r="P19" s="47"/>
      <c r="Q19" s="47">
        <v>1</v>
      </c>
      <c r="R19" s="47">
        <v>1</v>
      </c>
      <c r="S19" s="47"/>
      <c r="T19" s="46">
        <v>1</v>
      </c>
      <c r="U19" s="44">
        <v>1</v>
      </c>
      <c r="V19" s="47"/>
      <c r="W19" s="46">
        <v>1</v>
      </c>
      <c r="X19" s="46">
        <v>1</v>
      </c>
      <c r="Y19" s="47">
        <v>1</v>
      </c>
      <c r="Z19" s="46"/>
      <c r="AA19" s="47">
        <v>1</v>
      </c>
      <c r="AB19" s="47"/>
      <c r="AC19" s="47"/>
      <c r="AD19" s="46">
        <v>1</v>
      </c>
      <c r="AE19" s="47">
        <v>1</v>
      </c>
      <c r="AF19" s="48">
        <v>1</v>
      </c>
      <c r="AG19" s="47"/>
      <c r="AH19" s="47">
        <v>1</v>
      </c>
      <c r="AI19" s="46">
        <v>1</v>
      </c>
      <c r="AJ19" s="46">
        <v>0.5</v>
      </c>
      <c r="AK19" s="47"/>
      <c r="AL19" s="46"/>
      <c r="AM19" s="45">
        <f t="shared" si="0"/>
        <v>8</v>
      </c>
      <c r="AN19" s="46">
        <f t="shared" si="1"/>
        <v>9</v>
      </c>
      <c r="AO19" s="2">
        <f t="shared" si="2"/>
        <v>0.5</v>
      </c>
      <c r="AP19" s="2">
        <v>5</v>
      </c>
      <c r="AQ19" s="38">
        <f t="shared" si="5"/>
        <v>5.5</v>
      </c>
      <c r="AR19" s="2">
        <v>100</v>
      </c>
      <c r="AS19" s="38">
        <f t="shared" ref="AS19:AS46" si="7">AR19*0.1</f>
        <v>10</v>
      </c>
      <c r="AT19" s="38">
        <v>86</v>
      </c>
      <c r="AU19" s="38">
        <f t="shared" si="6"/>
        <v>21.5</v>
      </c>
      <c r="AV19" s="38">
        <v>89</v>
      </c>
      <c r="AW19" s="38">
        <f t="shared" ref="AW19:AW28" si="8">AV19*0.2</f>
        <v>17.8</v>
      </c>
      <c r="AX19" s="38">
        <v>71</v>
      </c>
      <c r="AZ19" s="38">
        <f t="shared" ref="AZ19:AZ28" si="9">AX19+AY19</f>
        <v>71</v>
      </c>
      <c r="BA19" s="38">
        <f t="shared" ref="BA19:BA28" si="10">AZ19*0.45</f>
        <v>31.95</v>
      </c>
      <c r="BB19" s="2">
        <f t="shared" si="4"/>
        <v>86.75</v>
      </c>
      <c r="BC19" s="2">
        <v>9</v>
      </c>
    </row>
    <row r="20" spans="1:55">
      <c r="A20" s="2">
        <v>11</v>
      </c>
      <c r="B20" t="s">
        <v>83</v>
      </c>
      <c r="C20" t="s">
        <v>52</v>
      </c>
      <c r="D20" t="s">
        <v>84</v>
      </c>
      <c r="E20" s="2">
        <v>1</v>
      </c>
      <c r="F20" s="2">
        <v>1</v>
      </c>
      <c r="G20" s="46">
        <v>0.5</v>
      </c>
      <c r="H20" s="46">
        <v>1</v>
      </c>
      <c r="I20" s="47">
        <v>1</v>
      </c>
      <c r="J20" s="47"/>
      <c r="K20" s="46">
        <v>1</v>
      </c>
      <c r="L20" s="47">
        <v>1</v>
      </c>
      <c r="M20" s="47"/>
      <c r="N20" s="46">
        <v>1</v>
      </c>
      <c r="O20" s="47">
        <v>1</v>
      </c>
      <c r="P20" s="47"/>
      <c r="Q20" s="47">
        <v>1</v>
      </c>
      <c r="R20" s="47">
        <v>1</v>
      </c>
      <c r="S20" s="47"/>
      <c r="T20" s="46">
        <v>1</v>
      </c>
      <c r="U20" s="44">
        <v>1</v>
      </c>
      <c r="V20" s="47"/>
      <c r="W20" s="46">
        <v>1</v>
      </c>
      <c r="X20" s="46">
        <v>1</v>
      </c>
      <c r="Y20" s="47">
        <v>1</v>
      </c>
      <c r="Z20" s="46"/>
      <c r="AA20" s="47">
        <v>1</v>
      </c>
      <c r="AB20" s="47">
        <v>1</v>
      </c>
      <c r="AC20" s="47"/>
      <c r="AD20" s="46">
        <v>1</v>
      </c>
      <c r="AE20" s="47">
        <v>1</v>
      </c>
      <c r="AF20" s="46"/>
      <c r="AG20" s="47"/>
      <c r="AH20" s="47">
        <v>1</v>
      </c>
      <c r="AI20" s="46">
        <v>1</v>
      </c>
      <c r="AJ20" s="46">
        <v>0.5</v>
      </c>
      <c r="AK20" s="47"/>
      <c r="AL20" s="46"/>
      <c r="AM20" s="45">
        <f t="shared" si="0"/>
        <v>10</v>
      </c>
      <c r="AN20" s="46">
        <f t="shared" si="1"/>
        <v>8</v>
      </c>
      <c r="AO20" s="2">
        <f t="shared" si="2"/>
        <v>1</v>
      </c>
      <c r="AP20" s="2">
        <v>5</v>
      </c>
      <c r="AQ20" s="38">
        <f t="shared" si="5"/>
        <v>6</v>
      </c>
      <c r="AR20" s="2">
        <v>100</v>
      </c>
      <c r="AS20" s="38">
        <f t="shared" si="7"/>
        <v>10</v>
      </c>
      <c r="AT20" s="38">
        <v>83</v>
      </c>
      <c r="AU20" s="38">
        <f t="shared" si="6"/>
        <v>20.75</v>
      </c>
      <c r="AV20" s="38">
        <v>96</v>
      </c>
      <c r="AW20" s="38">
        <f t="shared" si="8"/>
        <v>19.200000000000003</v>
      </c>
      <c r="AX20" s="38">
        <v>72</v>
      </c>
      <c r="AZ20" s="38">
        <f t="shared" si="9"/>
        <v>72</v>
      </c>
      <c r="BA20" s="38">
        <f t="shared" si="10"/>
        <v>32.4</v>
      </c>
      <c r="BB20" s="2">
        <f t="shared" si="4"/>
        <v>88.35</v>
      </c>
      <c r="BC20" s="2">
        <v>9</v>
      </c>
    </row>
    <row r="21" spans="1:55">
      <c r="A21" s="2">
        <v>12</v>
      </c>
      <c r="B21" t="s">
        <v>96</v>
      </c>
      <c r="C21" t="s">
        <v>97</v>
      </c>
      <c r="D21" t="s">
        <v>98</v>
      </c>
      <c r="E21" s="2">
        <v>1</v>
      </c>
      <c r="F21" s="2">
        <v>1</v>
      </c>
      <c r="G21" s="46"/>
      <c r="H21" s="46">
        <v>1</v>
      </c>
      <c r="I21" s="47">
        <v>1</v>
      </c>
      <c r="J21" s="47"/>
      <c r="K21" s="46">
        <v>1</v>
      </c>
      <c r="L21" s="47">
        <v>1</v>
      </c>
      <c r="M21" s="47"/>
      <c r="N21" s="46">
        <v>1</v>
      </c>
      <c r="O21" s="47">
        <v>1</v>
      </c>
      <c r="P21" s="47"/>
      <c r="Q21" s="47">
        <v>1</v>
      </c>
      <c r="R21" s="47">
        <v>1</v>
      </c>
      <c r="S21" s="47"/>
      <c r="T21" s="46">
        <v>1</v>
      </c>
      <c r="U21" s="44">
        <v>1</v>
      </c>
      <c r="V21" s="47">
        <v>0.5</v>
      </c>
      <c r="W21" s="46">
        <v>1</v>
      </c>
      <c r="X21" s="46"/>
      <c r="Y21" s="47">
        <v>1</v>
      </c>
      <c r="Z21" s="46"/>
      <c r="AA21" s="47">
        <v>1</v>
      </c>
      <c r="AB21" s="47"/>
      <c r="AC21" s="47"/>
      <c r="AD21" s="46">
        <v>1</v>
      </c>
      <c r="AE21" s="47"/>
      <c r="AF21" s="48">
        <v>1</v>
      </c>
      <c r="AG21" s="47"/>
      <c r="AH21" s="47"/>
      <c r="AI21" s="46"/>
      <c r="AJ21" s="46"/>
      <c r="AK21" s="47"/>
      <c r="AL21" s="46"/>
      <c r="AM21" s="45">
        <f t="shared" si="0"/>
        <v>7</v>
      </c>
      <c r="AN21" s="46">
        <f t="shared" si="1"/>
        <v>7</v>
      </c>
      <c r="AO21" s="2">
        <f t="shared" si="2"/>
        <v>0.5</v>
      </c>
      <c r="AP21" s="2">
        <v>3</v>
      </c>
      <c r="AQ21" s="38">
        <f t="shared" si="5"/>
        <v>3.5</v>
      </c>
      <c r="AR21" s="2">
        <v>95</v>
      </c>
      <c r="AS21" s="38">
        <f t="shared" si="7"/>
        <v>9.5</v>
      </c>
      <c r="AT21" s="38">
        <v>60</v>
      </c>
      <c r="AU21" s="38">
        <f t="shared" si="6"/>
        <v>15</v>
      </c>
      <c r="AV21" s="38">
        <v>95</v>
      </c>
      <c r="AW21" s="38">
        <f t="shared" si="8"/>
        <v>19</v>
      </c>
      <c r="AX21" s="38">
        <v>40</v>
      </c>
      <c r="AY21" s="38">
        <v>38</v>
      </c>
      <c r="AZ21" s="38">
        <f t="shared" si="9"/>
        <v>78</v>
      </c>
      <c r="BA21" s="38">
        <f t="shared" si="10"/>
        <v>35.1</v>
      </c>
      <c r="BB21" s="2">
        <f t="shared" si="4"/>
        <v>82.1</v>
      </c>
      <c r="BC21" s="2">
        <v>9</v>
      </c>
    </row>
    <row r="22" spans="1:55">
      <c r="A22" s="2">
        <v>13</v>
      </c>
      <c r="B22" t="s">
        <v>36</v>
      </c>
      <c r="C22" t="s">
        <v>37</v>
      </c>
      <c r="D22" t="s">
        <v>38</v>
      </c>
      <c r="E22" s="2">
        <v>1</v>
      </c>
      <c r="F22" s="2">
        <v>1</v>
      </c>
      <c r="G22" s="46">
        <v>0.5</v>
      </c>
      <c r="H22" s="46">
        <v>1</v>
      </c>
      <c r="I22" s="47">
        <v>1</v>
      </c>
      <c r="J22" s="47"/>
      <c r="K22" s="46">
        <v>1</v>
      </c>
      <c r="L22" s="47">
        <v>1</v>
      </c>
      <c r="M22" s="47">
        <v>0.5</v>
      </c>
      <c r="N22" s="46">
        <v>1</v>
      </c>
      <c r="O22" s="47">
        <v>1</v>
      </c>
      <c r="P22" s="47"/>
      <c r="Q22" s="47">
        <v>1</v>
      </c>
      <c r="R22" s="47">
        <v>1</v>
      </c>
      <c r="S22" s="47"/>
      <c r="T22" s="46">
        <v>1</v>
      </c>
      <c r="U22" s="44">
        <v>1</v>
      </c>
      <c r="V22" s="47"/>
      <c r="W22" s="46">
        <v>1</v>
      </c>
      <c r="X22" s="46"/>
      <c r="Y22" s="47">
        <v>1</v>
      </c>
      <c r="Z22" s="46">
        <v>1</v>
      </c>
      <c r="AA22" s="47">
        <v>1</v>
      </c>
      <c r="AB22" s="47"/>
      <c r="AC22" s="47"/>
      <c r="AD22" s="46">
        <v>1</v>
      </c>
      <c r="AE22" s="47">
        <v>1</v>
      </c>
      <c r="AF22" s="46"/>
      <c r="AG22" s="47">
        <v>0.5</v>
      </c>
      <c r="AH22" s="47">
        <v>1</v>
      </c>
      <c r="AI22" s="46">
        <v>1</v>
      </c>
      <c r="AJ22" s="46">
        <v>0.5</v>
      </c>
      <c r="AK22" s="47">
        <v>1</v>
      </c>
      <c r="AL22" s="46"/>
      <c r="AM22" s="45">
        <f t="shared" si="0"/>
        <v>10</v>
      </c>
      <c r="AN22" s="46">
        <f t="shared" si="1"/>
        <v>8</v>
      </c>
      <c r="AO22" s="2">
        <f t="shared" si="2"/>
        <v>2</v>
      </c>
      <c r="AP22" s="2">
        <v>5</v>
      </c>
      <c r="AQ22" s="38">
        <f t="shared" si="5"/>
        <v>7</v>
      </c>
      <c r="AR22" s="2">
        <v>94</v>
      </c>
      <c r="AS22" s="38">
        <f t="shared" si="7"/>
        <v>9.4</v>
      </c>
      <c r="AT22" s="38">
        <v>94</v>
      </c>
      <c r="AU22" s="38">
        <f t="shared" si="6"/>
        <v>23.5</v>
      </c>
      <c r="AV22" s="38">
        <v>81</v>
      </c>
      <c r="AW22" s="38">
        <f t="shared" si="8"/>
        <v>16.2</v>
      </c>
      <c r="AX22" s="38">
        <v>67</v>
      </c>
      <c r="AZ22" s="38">
        <f t="shared" si="9"/>
        <v>67</v>
      </c>
      <c r="BA22" s="38">
        <f t="shared" si="10"/>
        <v>30.150000000000002</v>
      </c>
      <c r="BB22" s="2">
        <f t="shared" si="4"/>
        <v>86.25</v>
      </c>
      <c r="BC22" s="2">
        <v>9</v>
      </c>
    </row>
    <row r="23" spans="1:55">
      <c r="A23" s="2">
        <v>14</v>
      </c>
      <c r="B23" t="s">
        <v>87</v>
      </c>
      <c r="C23" t="s">
        <v>81</v>
      </c>
      <c r="D23" t="s">
        <v>88</v>
      </c>
      <c r="E23" s="2">
        <v>1</v>
      </c>
      <c r="F23" s="2">
        <v>1</v>
      </c>
      <c r="G23" s="46">
        <v>0.5</v>
      </c>
      <c r="H23" s="46">
        <v>1</v>
      </c>
      <c r="I23" s="47">
        <v>1</v>
      </c>
      <c r="J23" s="47"/>
      <c r="K23" s="46">
        <v>1</v>
      </c>
      <c r="L23" s="47">
        <v>1</v>
      </c>
      <c r="M23" s="47"/>
      <c r="N23" s="46">
        <v>1</v>
      </c>
      <c r="O23" s="47">
        <v>1</v>
      </c>
      <c r="P23" s="47">
        <v>0.5</v>
      </c>
      <c r="Q23" s="47">
        <v>1</v>
      </c>
      <c r="R23" s="47">
        <v>1</v>
      </c>
      <c r="S23" s="47"/>
      <c r="T23" s="46">
        <v>1</v>
      </c>
      <c r="U23" s="44">
        <v>1</v>
      </c>
      <c r="V23" s="47"/>
      <c r="W23" s="46">
        <v>1</v>
      </c>
      <c r="X23" s="46">
        <v>1</v>
      </c>
      <c r="Y23" s="47">
        <v>1</v>
      </c>
      <c r="Z23" s="46"/>
      <c r="AA23" s="47">
        <v>1</v>
      </c>
      <c r="AB23" s="47"/>
      <c r="AC23" s="47"/>
      <c r="AD23" s="46">
        <v>1</v>
      </c>
      <c r="AE23" s="47">
        <v>1</v>
      </c>
      <c r="AF23" s="46"/>
      <c r="AG23" s="47"/>
      <c r="AH23" s="47"/>
      <c r="AI23" s="46"/>
      <c r="AJ23" s="46"/>
      <c r="AK23" s="47"/>
      <c r="AL23" s="46"/>
      <c r="AM23" s="45">
        <f t="shared" si="0"/>
        <v>8</v>
      </c>
      <c r="AN23" s="46">
        <f t="shared" si="1"/>
        <v>7</v>
      </c>
      <c r="AO23" s="2">
        <f t="shared" si="2"/>
        <v>1</v>
      </c>
      <c r="AP23" s="2">
        <v>3</v>
      </c>
      <c r="AQ23" s="38">
        <f t="shared" si="5"/>
        <v>4</v>
      </c>
      <c r="AR23" s="2">
        <v>95</v>
      </c>
      <c r="AS23" s="38">
        <f t="shared" si="7"/>
        <v>9.5</v>
      </c>
      <c r="AT23" s="38">
        <v>90</v>
      </c>
      <c r="AU23" s="38">
        <f t="shared" si="6"/>
        <v>22.5</v>
      </c>
      <c r="AV23" s="38">
        <v>92</v>
      </c>
      <c r="AW23" s="38">
        <f t="shared" si="8"/>
        <v>18.400000000000002</v>
      </c>
      <c r="AX23" s="38">
        <v>61</v>
      </c>
      <c r="AZ23" s="38">
        <f t="shared" si="9"/>
        <v>61</v>
      </c>
      <c r="BA23" s="38">
        <f t="shared" si="10"/>
        <v>27.45</v>
      </c>
      <c r="BB23" s="2">
        <f t="shared" si="4"/>
        <v>81.850000000000009</v>
      </c>
      <c r="BC23" s="2">
        <v>9</v>
      </c>
    </row>
    <row r="24" spans="1:55">
      <c r="A24" s="2">
        <v>15</v>
      </c>
      <c r="B24" t="s">
        <v>77</v>
      </c>
      <c r="C24" t="s">
        <v>78</v>
      </c>
      <c r="D24" t="s">
        <v>79</v>
      </c>
      <c r="E24" s="2">
        <v>1</v>
      </c>
      <c r="F24" s="2">
        <v>1</v>
      </c>
      <c r="G24" s="46"/>
      <c r="H24" s="46">
        <v>1</v>
      </c>
      <c r="I24" s="47">
        <v>1</v>
      </c>
      <c r="J24" s="47"/>
      <c r="K24" s="46">
        <v>1</v>
      </c>
      <c r="L24" s="47"/>
      <c r="M24" s="47"/>
      <c r="N24" s="46"/>
      <c r="O24" s="47"/>
      <c r="P24" s="47"/>
      <c r="Q24" s="47">
        <v>1</v>
      </c>
      <c r="R24" s="47">
        <v>1</v>
      </c>
      <c r="S24" s="47">
        <v>0.5</v>
      </c>
      <c r="T24" s="46">
        <v>1</v>
      </c>
      <c r="U24" s="44">
        <v>1</v>
      </c>
      <c r="V24" s="47"/>
      <c r="W24" s="46">
        <v>1</v>
      </c>
      <c r="X24" s="46">
        <v>1</v>
      </c>
      <c r="Y24" s="47">
        <v>1</v>
      </c>
      <c r="Z24" s="46">
        <v>1</v>
      </c>
      <c r="AA24" s="47">
        <v>1</v>
      </c>
      <c r="AB24" s="47">
        <v>1</v>
      </c>
      <c r="AC24" s="47"/>
      <c r="AD24" s="46">
        <v>1</v>
      </c>
      <c r="AE24" s="47">
        <v>1</v>
      </c>
      <c r="AF24" s="48">
        <v>1</v>
      </c>
      <c r="AG24" s="47"/>
      <c r="AH24" s="47"/>
      <c r="AI24" s="46">
        <v>1</v>
      </c>
      <c r="AJ24" s="46"/>
      <c r="AK24" s="47">
        <v>1</v>
      </c>
      <c r="AL24" s="46"/>
      <c r="AM24" s="45">
        <f t="shared" si="0"/>
        <v>8</v>
      </c>
      <c r="AN24" s="46">
        <f t="shared" si="1"/>
        <v>9</v>
      </c>
      <c r="AO24" s="38">
        <f t="shared" si="2"/>
        <v>0.5</v>
      </c>
      <c r="AP24" s="2">
        <v>5</v>
      </c>
      <c r="AQ24" s="38">
        <f t="shared" si="5"/>
        <v>5.5</v>
      </c>
      <c r="AR24" s="2">
        <v>100</v>
      </c>
      <c r="AS24" s="38">
        <f t="shared" si="7"/>
        <v>10</v>
      </c>
      <c r="AT24" s="38">
        <v>70</v>
      </c>
      <c r="AU24" s="38">
        <f t="shared" si="6"/>
        <v>17.5</v>
      </c>
      <c r="AV24" s="38">
        <v>99</v>
      </c>
      <c r="AW24" s="38">
        <f t="shared" si="8"/>
        <v>19.8</v>
      </c>
      <c r="AX24" s="38">
        <v>70</v>
      </c>
      <c r="AZ24" s="38">
        <f t="shared" si="9"/>
        <v>70</v>
      </c>
      <c r="BA24" s="38">
        <f t="shared" si="10"/>
        <v>31.5</v>
      </c>
      <c r="BB24" s="2">
        <f t="shared" si="4"/>
        <v>84.3</v>
      </c>
      <c r="BC24" s="2">
        <v>9</v>
      </c>
    </row>
    <row r="25" spans="1:55">
      <c r="A25" s="2">
        <v>16</v>
      </c>
      <c r="B25" t="s">
        <v>25</v>
      </c>
      <c r="C25" t="s">
        <v>26</v>
      </c>
      <c r="D25" t="s">
        <v>27</v>
      </c>
      <c r="E25" s="2">
        <v>1</v>
      </c>
      <c r="F25" s="2">
        <v>1</v>
      </c>
      <c r="G25" s="46">
        <v>0.5</v>
      </c>
      <c r="H25" s="46">
        <v>1</v>
      </c>
      <c r="I25" s="47">
        <v>1</v>
      </c>
      <c r="J25" s="47">
        <v>0.5</v>
      </c>
      <c r="K25" s="46">
        <v>1</v>
      </c>
      <c r="L25" s="47">
        <v>1</v>
      </c>
      <c r="M25" s="47">
        <v>0.5</v>
      </c>
      <c r="N25" s="46"/>
      <c r="O25" s="47"/>
      <c r="P25" s="47"/>
      <c r="Q25" s="47">
        <v>1</v>
      </c>
      <c r="R25" s="47">
        <v>1</v>
      </c>
      <c r="S25" s="47"/>
      <c r="T25" s="46">
        <v>1</v>
      </c>
      <c r="U25" s="44">
        <v>1</v>
      </c>
      <c r="V25" s="47"/>
      <c r="W25" s="46">
        <v>1</v>
      </c>
      <c r="X25" s="46"/>
      <c r="Y25" s="47">
        <v>1</v>
      </c>
      <c r="Z25" s="46">
        <v>1</v>
      </c>
      <c r="AA25" s="47">
        <v>1</v>
      </c>
      <c r="AB25" s="47">
        <v>1</v>
      </c>
      <c r="AC25" s="47"/>
      <c r="AD25" s="46">
        <v>1</v>
      </c>
      <c r="AE25" s="47">
        <v>1</v>
      </c>
      <c r="AF25" s="48">
        <v>1</v>
      </c>
      <c r="AG25" s="47"/>
      <c r="AH25" s="47"/>
      <c r="AI25" s="46">
        <v>1</v>
      </c>
      <c r="AJ25" s="46"/>
      <c r="AK25" s="47">
        <v>1</v>
      </c>
      <c r="AL25" s="46"/>
      <c r="AM25" s="45">
        <f t="shared" si="0"/>
        <v>9</v>
      </c>
      <c r="AN25" s="46">
        <f t="shared" si="1"/>
        <v>8</v>
      </c>
      <c r="AO25" s="2">
        <f t="shared" si="2"/>
        <v>1.5</v>
      </c>
      <c r="AQ25" s="38">
        <f t="shared" si="5"/>
        <v>1.5</v>
      </c>
      <c r="AR25" s="2">
        <v>100</v>
      </c>
      <c r="AS25" s="38">
        <f t="shared" si="7"/>
        <v>10</v>
      </c>
      <c r="AT25" s="38">
        <v>81</v>
      </c>
      <c r="AU25" s="38">
        <f t="shared" si="6"/>
        <v>20.25</v>
      </c>
      <c r="AV25" s="38">
        <v>93</v>
      </c>
      <c r="AW25" s="38">
        <f t="shared" si="8"/>
        <v>18.600000000000001</v>
      </c>
      <c r="AX25" s="38">
        <v>38</v>
      </c>
      <c r="AY25" s="38">
        <v>38</v>
      </c>
      <c r="AZ25" s="38">
        <f t="shared" si="9"/>
        <v>76</v>
      </c>
      <c r="BA25" s="38">
        <f t="shared" si="10"/>
        <v>34.200000000000003</v>
      </c>
      <c r="BB25" s="2">
        <f t="shared" si="4"/>
        <v>84.550000000000011</v>
      </c>
      <c r="BC25" s="2">
        <v>9</v>
      </c>
    </row>
    <row r="26" spans="1:55">
      <c r="A26" s="2">
        <v>17</v>
      </c>
      <c r="B26" t="s">
        <v>102</v>
      </c>
      <c r="C26" t="s">
        <v>103</v>
      </c>
      <c r="D26" t="s">
        <v>104</v>
      </c>
      <c r="E26" s="2">
        <v>1</v>
      </c>
      <c r="F26" s="2">
        <v>1</v>
      </c>
      <c r="G26" s="46">
        <v>0.5</v>
      </c>
      <c r="H26" s="46">
        <v>1</v>
      </c>
      <c r="I26" s="47">
        <v>1</v>
      </c>
      <c r="J26" s="47"/>
      <c r="K26" s="46">
        <v>1</v>
      </c>
      <c r="L26" s="47">
        <v>1</v>
      </c>
      <c r="M26" s="47">
        <v>0.5</v>
      </c>
      <c r="N26" s="46">
        <v>1</v>
      </c>
      <c r="O26" s="47">
        <v>1</v>
      </c>
      <c r="P26" s="47"/>
      <c r="Q26" s="47">
        <v>1</v>
      </c>
      <c r="R26" s="47">
        <v>1</v>
      </c>
      <c r="S26" s="47"/>
      <c r="T26" s="46">
        <v>1</v>
      </c>
      <c r="U26" s="44">
        <v>1</v>
      </c>
      <c r="V26" s="47"/>
      <c r="W26" s="46">
        <v>1</v>
      </c>
      <c r="X26" s="46">
        <v>1</v>
      </c>
      <c r="Y26" s="47">
        <v>1</v>
      </c>
      <c r="Z26" s="46">
        <v>1</v>
      </c>
      <c r="AA26" s="47">
        <v>1</v>
      </c>
      <c r="AB26" s="47">
        <v>1</v>
      </c>
      <c r="AC26" s="47"/>
      <c r="AD26" s="46">
        <v>1</v>
      </c>
      <c r="AE26" s="47">
        <v>1</v>
      </c>
      <c r="AF26" s="46">
        <v>1</v>
      </c>
      <c r="AG26" s="47">
        <v>0.5</v>
      </c>
      <c r="AH26" s="47">
        <v>1</v>
      </c>
      <c r="AI26" s="46">
        <v>1</v>
      </c>
      <c r="AJ26" s="46">
        <v>0.5</v>
      </c>
      <c r="AK26" s="47">
        <v>1</v>
      </c>
      <c r="AL26" s="46"/>
      <c r="AM26" s="45">
        <f t="shared" si="0"/>
        <v>11</v>
      </c>
      <c r="AN26" s="46">
        <f t="shared" si="1"/>
        <v>10</v>
      </c>
      <c r="AO26" s="2">
        <f t="shared" si="2"/>
        <v>2</v>
      </c>
      <c r="AP26" s="2">
        <v>5</v>
      </c>
      <c r="AQ26" s="38">
        <f t="shared" si="5"/>
        <v>7</v>
      </c>
      <c r="AR26" s="2">
        <v>85</v>
      </c>
      <c r="AS26" s="38">
        <f t="shared" si="7"/>
        <v>8.5</v>
      </c>
      <c r="AT26" s="38">
        <v>52</v>
      </c>
      <c r="AU26" s="38">
        <f t="shared" si="6"/>
        <v>13</v>
      </c>
      <c r="AV26" s="38">
        <v>94</v>
      </c>
      <c r="AW26" s="38">
        <f t="shared" si="8"/>
        <v>18.8</v>
      </c>
      <c r="AX26" s="38">
        <v>37</v>
      </c>
      <c r="AY26" s="38">
        <v>40</v>
      </c>
      <c r="AZ26" s="38">
        <f t="shared" si="9"/>
        <v>77</v>
      </c>
      <c r="BA26" s="38">
        <f t="shared" si="10"/>
        <v>34.65</v>
      </c>
      <c r="BB26" s="2">
        <f t="shared" si="4"/>
        <v>81.949999999999989</v>
      </c>
      <c r="BC26" s="2">
        <v>9</v>
      </c>
    </row>
    <row r="27" spans="1:55">
      <c r="A27" s="2">
        <v>18</v>
      </c>
      <c r="B27" t="s">
        <v>60</v>
      </c>
      <c r="C27" t="s">
        <v>13</v>
      </c>
      <c r="D27" t="s">
        <v>61</v>
      </c>
      <c r="E27" s="2">
        <v>1</v>
      </c>
      <c r="F27" s="2">
        <v>1</v>
      </c>
      <c r="G27" s="46"/>
      <c r="H27" s="46">
        <v>1</v>
      </c>
      <c r="I27" s="47">
        <v>1</v>
      </c>
      <c r="J27" s="47"/>
      <c r="K27" s="46">
        <v>1</v>
      </c>
      <c r="L27" s="47">
        <v>1</v>
      </c>
      <c r="M27" s="47"/>
      <c r="N27" s="46">
        <v>1</v>
      </c>
      <c r="O27" s="47">
        <v>1</v>
      </c>
      <c r="P27" s="47"/>
      <c r="Q27" s="47">
        <v>1</v>
      </c>
      <c r="R27" s="47">
        <v>1</v>
      </c>
      <c r="S27" s="47"/>
      <c r="T27" s="46"/>
      <c r="U27" s="44">
        <v>1</v>
      </c>
      <c r="V27" s="47"/>
      <c r="W27" s="46">
        <v>1</v>
      </c>
      <c r="X27" s="46">
        <v>1</v>
      </c>
      <c r="Y27" s="47">
        <v>1</v>
      </c>
      <c r="Z27" s="46"/>
      <c r="AA27" s="47">
        <v>1</v>
      </c>
      <c r="AB27" s="47">
        <v>1</v>
      </c>
      <c r="AC27" s="47"/>
      <c r="AD27" s="46">
        <v>1</v>
      </c>
      <c r="AE27" s="47">
        <v>1</v>
      </c>
      <c r="AF27" s="46"/>
      <c r="AG27" s="47"/>
      <c r="AH27" s="47">
        <v>1</v>
      </c>
      <c r="AI27" s="46"/>
      <c r="AJ27" s="46">
        <v>0.5</v>
      </c>
      <c r="AK27" s="47">
        <v>1</v>
      </c>
      <c r="AL27" s="46"/>
      <c r="AM27" s="45">
        <f t="shared" si="0"/>
        <v>11</v>
      </c>
      <c r="AN27" s="46">
        <f t="shared" si="1"/>
        <v>6</v>
      </c>
      <c r="AO27" s="2">
        <f t="shared" si="2"/>
        <v>0.5</v>
      </c>
      <c r="AP27" s="2">
        <v>5</v>
      </c>
      <c r="AQ27" s="38">
        <f t="shared" si="5"/>
        <v>5.5</v>
      </c>
      <c r="AR27" s="2">
        <v>90</v>
      </c>
      <c r="AS27" s="38">
        <f t="shared" si="7"/>
        <v>9</v>
      </c>
      <c r="AT27" s="38">
        <v>70</v>
      </c>
      <c r="AU27" s="38">
        <f t="shared" si="6"/>
        <v>17.5</v>
      </c>
      <c r="AV27" s="38">
        <v>97</v>
      </c>
      <c r="AW27" s="38">
        <f t="shared" si="8"/>
        <v>19.400000000000002</v>
      </c>
      <c r="AX27" s="38">
        <v>57</v>
      </c>
      <c r="AZ27" s="38">
        <f t="shared" si="9"/>
        <v>57</v>
      </c>
      <c r="BA27" s="38">
        <f t="shared" si="10"/>
        <v>25.650000000000002</v>
      </c>
      <c r="BB27" s="2">
        <f t="shared" si="4"/>
        <v>77.050000000000011</v>
      </c>
      <c r="BC27" s="2">
        <v>8</v>
      </c>
    </row>
    <row r="28" spans="1:55">
      <c r="A28" s="2">
        <v>19</v>
      </c>
      <c r="B28" t="s">
        <v>80</v>
      </c>
      <c r="C28" t="s">
        <v>81</v>
      </c>
      <c r="D28" t="s">
        <v>82</v>
      </c>
      <c r="E28" s="2"/>
      <c r="F28" s="2">
        <v>1</v>
      </c>
      <c r="G28" s="46">
        <v>0.5</v>
      </c>
      <c r="H28" s="46">
        <v>1</v>
      </c>
      <c r="I28" s="47">
        <v>1</v>
      </c>
      <c r="J28" s="47"/>
      <c r="K28" s="46">
        <v>1</v>
      </c>
      <c r="L28" s="47"/>
      <c r="M28" s="47"/>
      <c r="N28" s="46">
        <v>1</v>
      </c>
      <c r="O28" s="47">
        <v>1</v>
      </c>
      <c r="P28" s="47"/>
      <c r="Q28" s="47">
        <v>1</v>
      </c>
      <c r="R28" s="47">
        <v>1</v>
      </c>
      <c r="S28" s="47"/>
      <c r="T28" s="46">
        <v>1</v>
      </c>
      <c r="U28" s="44" t="s">
        <v>169</v>
      </c>
      <c r="V28" s="47"/>
      <c r="W28" s="46">
        <v>1</v>
      </c>
      <c r="X28" s="46"/>
      <c r="Y28" s="47">
        <v>1</v>
      </c>
      <c r="Z28" s="46"/>
      <c r="AA28" s="47">
        <v>1</v>
      </c>
      <c r="AB28" s="47">
        <v>1</v>
      </c>
      <c r="AC28" s="47"/>
      <c r="AD28" s="46">
        <v>1</v>
      </c>
      <c r="AE28" s="47"/>
      <c r="AF28" s="46">
        <v>1</v>
      </c>
      <c r="AG28" s="47"/>
      <c r="AH28" s="47">
        <v>1</v>
      </c>
      <c r="AI28" s="46">
        <v>1</v>
      </c>
      <c r="AJ28" s="46">
        <v>0.5</v>
      </c>
      <c r="AK28" s="47">
        <v>1</v>
      </c>
      <c r="AL28" s="46"/>
      <c r="AM28" s="45">
        <f t="shared" si="0"/>
        <v>9</v>
      </c>
      <c r="AN28" s="46">
        <f t="shared" si="1"/>
        <v>8</v>
      </c>
      <c r="AO28" s="2">
        <f t="shared" si="2"/>
        <v>1</v>
      </c>
      <c r="AP28" s="2">
        <v>5</v>
      </c>
      <c r="AQ28" s="38">
        <f t="shared" si="5"/>
        <v>6</v>
      </c>
      <c r="AR28" s="2">
        <v>95</v>
      </c>
      <c r="AS28" s="38">
        <f t="shared" si="7"/>
        <v>9.5</v>
      </c>
      <c r="AT28" s="38">
        <v>62</v>
      </c>
      <c r="AU28" s="38">
        <f t="shared" si="6"/>
        <v>15.5</v>
      </c>
      <c r="AV28" s="38">
        <v>89</v>
      </c>
      <c r="AW28" s="38">
        <f t="shared" si="8"/>
        <v>17.8</v>
      </c>
      <c r="AX28" s="38">
        <v>27</v>
      </c>
      <c r="AY28" s="38">
        <v>40</v>
      </c>
      <c r="AZ28" s="38">
        <f t="shared" si="9"/>
        <v>67</v>
      </c>
      <c r="BA28" s="38">
        <f t="shared" si="10"/>
        <v>30.150000000000002</v>
      </c>
      <c r="BB28" s="2">
        <f t="shared" si="4"/>
        <v>78.95</v>
      </c>
      <c r="BC28" s="2">
        <v>8</v>
      </c>
    </row>
    <row r="29" spans="1:55" hidden="1">
      <c r="B29" t="s">
        <v>6</v>
      </c>
      <c r="C29" t="s">
        <v>7</v>
      </c>
      <c r="D29" t="s">
        <v>8</v>
      </c>
      <c r="E29" s="2"/>
      <c r="F29" s="2"/>
      <c r="G29" s="46"/>
      <c r="H29" s="46"/>
      <c r="I29" s="47"/>
      <c r="J29" s="47"/>
      <c r="K29" s="46"/>
      <c r="L29" s="47"/>
      <c r="M29" s="47"/>
      <c r="N29" s="46">
        <v>1</v>
      </c>
      <c r="O29" s="47">
        <v>1</v>
      </c>
      <c r="P29" s="47"/>
      <c r="Q29" s="47">
        <v>1</v>
      </c>
      <c r="R29" s="47">
        <v>1</v>
      </c>
      <c r="S29" s="47"/>
      <c r="T29" s="46">
        <v>1</v>
      </c>
      <c r="U29" s="44">
        <v>1</v>
      </c>
      <c r="V29" s="47">
        <v>0.5</v>
      </c>
      <c r="W29" s="46">
        <v>1</v>
      </c>
      <c r="X29" s="46">
        <v>1</v>
      </c>
      <c r="Y29" s="47">
        <v>1</v>
      </c>
      <c r="Z29" s="46">
        <v>1</v>
      </c>
      <c r="AA29" s="47"/>
      <c r="AB29" s="47">
        <v>1</v>
      </c>
      <c r="AC29" s="47">
        <v>3</v>
      </c>
      <c r="AD29" s="46">
        <v>1</v>
      </c>
      <c r="AE29" s="47">
        <v>1</v>
      </c>
      <c r="AF29" s="46">
        <v>1</v>
      </c>
      <c r="AG29" s="47"/>
      <c r="AH29" s="47">
        <v>1</v>
      </c>
      <c r="AI29" s="46">
        <v>1</v>
      </c>
      <c r="AJ29" s="46">
        <v>0.5</v>
      </c>
      <c r="AK29" s="47">
        <v>1</v>
      </c>
      <c r="AL29" s="46">
        <v>0.5</v>
      </c>
      <c r="AM29" s="45">
        <f t="shared" si="0"/>
        <v>8</v>
      </c>
      <c r="AN29" s="46">
        <f t="shared" si="1"/>
        <v>9</v>
      </c>
      <c r="AO29" s="2">
        <f t="shared" si="2"/>
        <v>4.5</v>
      </c>
      <c r="AP29" s="2">
        <v>3</v>
      </c>
      <c r="AQ29" s="38">
        <f t="shared" si="5"/>
        <v>7.5</v>
      </c>
      <c r="AR29" s="2">
        <v>100</v>
      </c>
      <c r="AS29" s="38">
        <f t="shared" si="7"/>
        <v>10</v>
      </c>
      <c r="AT29" s="38">
        <v>96</v>
      </c>
      <c r="AU29" s="38">
        <f t="shared" si="6"/>
        <v>24</v>
      </c>
      <c r="BB29" s="2">
        <f t="shared" si="4"/>
        <v>41.5</v>
      </c>
    </row>
    <row r="30" spans="1:55">
      <c r="A30" s="2">
        <v>87</v>
      </c>
      <c r="B30" s="11" t="s">
        <v>148</v>
      </c>
      <c r="C30" s="11" t="s">
        <v>149</v>
      </c>
      <c r="D30" s="11" t="s">
        <v>150</v>
      </c>
      <c r="E30" s="12"/>
      <c r="F30" s="12">
        <v>1</v>
      </c>
      <c r="G30" s="47">
        <v>0.5</v>
      </c>
      <c r="H30" s="47">
        <v>1</v>
      </c>
      <c r="I30" s="47">
        <v>1</v>
      </c>
      <c r="J30" s="47"/>
      <c r="K30" s="47">
        <v>1</v>
      </c>
      <c r="L30" s="47">
        <v>1</v>
      </c>
      <c r="M30" s="47"/>
      <c r="N30" s="46">
        <v>1</v>
      </c>
      <c r="O30" s="47">
        <v>1</v>
      </c>
      <c r="P30" s="47">
        <v>0.5</v>
      </c>
      <c r="Q30" s="47">
        <v>1</v>
      </c>
      <c r="R30" s="47">
        <v>1</v>
      </c>
      <c r="S30" s="47">
        <v>0.5</v>
      </c>
      <c r="T30" s="46">
        <v>1</v>
      </c>
      <c r="U30" s="44">
        <v>1</v>
      </c>
      <c r="V30" s="47">
        <v>0.5</v>
      </c>
      <c r="W30" s="46">
        <v>1</v>
      </c>
      <c r="X30" s="46">
        <v>1</v>
      </c>
      <c r="Y30" s="47">
        <v>1</v>
      </c>
      <c r="Z30" s="48">
        <v>1</v>
      </c>
      <c r="AA30" s="47">
        <v>1</v>
      </c>
      <c r="AB30" s="47">
        <v>1</v>
      </c>
      <c r="AC30" s="47"/>
      <c r="AD30" s="47">
        <v>1</v>
      </c>
      <c r="AE30" s="47">
        <v>1</v>
      </c>
      <c r="AF30" s="48">
        <v>1</v>
      </c>
      <c r="AG30" s="47">
        <v>0.5</v>
      </c>
      <c r="AH30" s="47">
        <v>1</v>
      </c>
      <c r="AI30" s="48"/>
      <c r="AJ30" s="48"/>
      <c r="AK30" s="47">
        <v>1</v>
      </c>
      <c r="AL30" s="46">
        <v>0.5</v>
      </c>
      <c r="AM30" s="45">
        <f t="shared" si="0"/>
        <v>11</v>
      </c>
      <c r="AN30" s="46">
        <f t="shared" si="1"/>
        <v>9</v>
      </c>
      <c r="AO30" s="38">
        <f t="shared" si="2"/>
        <v>3</v>
      </c>
      <c r="AP30" s="2">
        <v>5</v>
      </c>
      <c r="AQ30" s="38">
        <f t="shared" si="5"/>
        <v>8</v>
      </c>
      <c r="AR30" s="2">
        <v>100</v>
      </c>
      <c r="AS30" s="38">
        <f t="shared" si="7"/>
        <v>10</v>
      </c>
      <c r="AT30" s="37">
        <v>56</v>
      </c>
      <c r="AU30" s="37">
        <f t="shared" si="6"/>
        <v>14</v>
      </c>
      <c r="AV30" s="37">
        <v>87</v>
      </c>
      <c r="AW30" s="37">
        <f>AV30*0.2</f>
        <v>17.400000000000002</v>
      </c>
      <c r="AX30" s="37">
        <v>31</v>
      </c>
      <c r="AY30" s="37">
        <v>34</v>
      </c>
      <c r="AZ30" s="37">
        <f>AX30+AY30</f>
        <v>65</v>
      </c>
      <c r="BA30" s="37">
        <f>AZ30*0.45</f>
        <v>29.25</v>
      </c>
      <c r="BB30" s="13">
        <f t="shared" si="4"/>
        <v>78.650000000000006</v>
      </c>
      <c r="BC30" s="13">
        <v>8</v>
      </c>
    </row>
    <row r="31" spans="1:55">
      <c r="A31" s="2">
        <v>22</v>
      </c>
      <c r="B31" t="s">
        <v>71</v>
      </c>
      <c r="C31" t="s">
        <v>72</v>
      </c>
      <c r="D31" t="s">
        <v>73</v>
      </c>
      <c r="E31" s="2">
        <v>1</v>
      </c>
      <c r="F31" s="2">
        <v>1</v>
      </c>
      <c r="G31" s="46"/>
      <c r="H31" s="46">
        <v>1</v>
      </c>
      <c r="I31" s="47">
        <v>1</v>
      </c>
      <c r="J31" s="47"/>
      <c r="K31" s="46">
        <v>1</v>
      </c>
      <c r="L31" s="47">
        <v>1</v>
      </c>
      <c r="M31" s="47">
        <v>0.5</v>
      </c>
      <c r="N31" s="46">
        <v>1</v>
      </c>
      <c r="O31" s="47">
        <v>1</v>
      </c>
      <c r="P31" s="47"/>
      <c r="Q31" s="47"/>
      <c r="R31" s="47">
        <v>1</v>
      </c>
      <c r="S31" s="47"/>
      <c r="T31" s="46">
        <v>1</v>
      </c>
      <c r="U31" s="44">
        <v>1</v>
      </c>
      <c r="V31" s="47"/>
      <c r="W31" s="46">
        <v>1</v>
      </c>
      <c r="X31" s="46">
        <v>1</v>
      </c>
      <c r="Y31" s="47">
        <v>1</v>
      </c>
      <c r="Z31" s="46">
        <v>1</v>
      </c>
      <c r="AA31" s="47">
        <v>1</v>
      </c>
      <c r="AB31" s="47">
        <v>1</v>
      </c>
      <c r="AC31" s="47"/>
      <c r="AD31" s="46">
        <v>1</v>
      </c>
      <c r="AE31" s="47">
        <v>1</v>
      </c>
      <c r="AF31" s="48">
        <v>1</v>
      </c>
      <c r="AG31" s="47">
        <v>0.5</v>
      </c>
      <c r="AH31" s="47">
        <v>1</v>
      </c>
      <c r="AI31" s="46"/>
      <c r="AJ31" s="46">
        <v>0.5</v>
      </c>
      <c r="AK31" s="47">
        <v>1</v>
      </c>
      <c r="AL31" s="46"/>
      <c r="AM31" s="45">
        <f t="shared" si="0"/>
        <v>11</v>
      </c>
      <c r="AN31" s="46">
        <f t="shared" si="1"/>
        <v>8</v>
      </c>
      <c r="AO31" s="2">
        <f t="shared" si="2"/>
        <v>1.5</v>
      </c>
      <c r="AP31" s="2">
        <v>5</v>
      </c>
      <c r="AQ31" s="38">
        <f t="shared" si="5"/>
        <v>6.5</v>
      </c>
      <c r="AR31" s="2">
        <v>100</v>
      </c>
      <c r="AS31" s="38">
        <f t="shared" si="7"/>
        <v>10</v>
      </c>
      <c r="AT31" s="38">
        <v>80</v>
      </c>
      <c r="AU31" s="38">
        <f t="shared" si="6"/>
        <v>20</v>
      </c>
      <c r="AV31" s="38">
        <v>95</v>
      </c>
      <c r="AW31" s="38">
        <f>AV31*0.2</f>
        <v>19</v>
      </c>
      <c r="AX31" s="38">
        <v>50</v>
      </c>
      <c r="AZ31" s="38">
        <f>AX31+AY31</f>
        <v>50</v>
      </c>
      <c r="BA31" s="38">
        <f>AZ31*0.45</f>
        <v>22.5</v>
      </c>
      <c r="BB31" s="2">
        <f t="shared" si="4"/>
        <v>78</v>
      </c>
      <c r="BC31" s="2">
        <v>8</v>
      </c>
    </row>
    <row r="32" spans="1:55" hidden="1">
      <c r="B32" t="s">
        <v>9</v>
      </c>
      <c r="C32" t="s">
        <v>10</v>
      </c>
      <c r="D32" t="s">
        <v>11</v>
      </c>
      <c r="E32" s="2">
        <v>1</v>
      </c>
      <c r="F32" s="2">
        <v>1</v>
      </c>
      <c r="G32" s="46">
        <v>0.5</v>
      </c>
      <c r="H32" s="46">
        <v>1</v>
      </c>
      <c r="I32" s="47">
        <v>1</v>
      </c>
      <c r="J32" s="47">
        <v>0.5</v>
      </c>
      <c r="K32" s="46">
        <v>1</v>
      </c>
      <c r="L32" s="47">
        <v>1</v>
      </c>
      <c r="M32" s="47"/>
      <c r="N32" s="46">
        <v>1</v>
      </c>
      <c r="O32" s="47">
        <v>1</v>
      </c>
      <c r="P32" s="47">
        <v>0.5</v>
      </c>
      <c r="Q32" s="47">
        <v>1</v>
      </c>
      <c r="R32" s="47">
        <v>1</v>
      </c>
      <c r="S32" s="47">
        <v>0.5</v>
      </c>
      <c r="T32" s="46">
        <v>1</v>
      </c>
      <c r="U32" s="44">
        <v>1</v>
      </c>
      <c r="V32" s="47">
        <v>0.5</v>
      </c>
      <c r="W32" s="46">
        <v>1</v>
      </c>
      <c r="X32" s="46">
        <v>1</v>
      </c>
      <c r="Y32" s="47">
        <v>1</v>
      </c>
      <c r="Z32" s="46">
        <v>1</v>
      </c>
      <c r="AA32" s="47">
        <v>1</v>
      </c>
      <c r="AB32" s="47">
        <v>1</v>
      </c>
      <c r="AC32" s="47">
        <v>3</v>
      </c>
      <c r="AD32" s="46">
        <v>1</v>
      </c>
      <c r="AE32" s="47">
        <v>1</v>
      </c>
      <c r="AF32" s="46">
        <v>1</v>
      </c>
      <c r="AG32" s="47">
        <v>0.5</v>
      </c>
      <c r="AH32" s="47">
        <v>1</v>
      </c>
      <c r="AI32" s="46">
        <v>1</v>
      </c>
      <c r="AJ32" s="46"/>
      <c r="AK32" s="47">
        <v>1</v>
      </c>
      <c r="AL32" s="46"/>
      <c r="AM32" s="45">
        <f t="shared" si="0"/>
        <v>11</v>
      </c>
      <c r="AN32" s="46">
        <f t="shared" si="1"/>
        <v>10</v>
      </c>
      <c r="AO32" s="2">
        <f t="shared" si="2"/>
        <v>6</v>
      </c>
      <c r="AQ32" s="38">
        <f t="shared" si="5"/>
        <v>6</v>
      </c>
      <c r="AR32" s="2">
        <v>100</v>
      </c>
      <c r="AS32" s="38">
        <f t="shared" si="7"/>
        <v>10</v>
      </c>
      <c r="AT32" s="38">
        <v>63</v>
      </c>
      <c r="AU32" s="38">
        <f t="shared" si="6"/>
        <v>15.75</v>
      </c>
      <c r="BB32" s="2">
        <f t="shared" si="4"/>
        <v>31.75</v>
      </c>
    </row>
    <row r="33" spans="1:55">
      <c r="A33" s="2">
        <v>23</v>
      </c>
      <c r="B33" t="s">
        <v>99</v>
      </c>
      <c r="C33" t="s">
        <v>100</v>
      </c>
      <c r="D33" t="s">
        <v>101</v>
      </c>
      <c r="E33" s="2"/>
      <c r="F33" s="2">
        <v>1</v>
      </c>
      <c r="G33" s="46"/>
      <c r="H33" s="46">
        <v>1</v>
      </c>
      <c r="I33" s="47">
        <v>1</v>
      </c>
      <c r="J33" s="47"/>
      <c r="K33" s="46">
        <v>1</v>
      </c>
      <c r="L33" s="47">
        <v>1</v>
      </c>
      <c r="M33" s="47">
        <v>0.5</v>
      </c>
      <c r="N33" s="46">
        <v>1</v>
      </c>
      <c r="O33" s="47"/>
      <c r="P33" s="47"/>
      <c r="Q33" s="47">
        <v>1</v>
      </c>
      <c r="R33" s="47">
        <v>1</v>
      </c>
      <c r="S33" s="47"/>
      <c r="T33" s="46"/>
      <c r="U33" s="44">
        <v>1</v>
      </c>
      <c r="V33" s="47"/>
      <c r="W33" s="46">
        <v>1</v>
      </c>
      <c r="X33" s="46">
        <v>1</v>
      </c>
      <c r="Y33" s="47">
        <v>1</v>
      </c>
      <c r="Z33" s="46"/>
      <c r="AA33" s="47">
        <v>1</v>
      </c>
      <c r="AB33" s="47"/>
      <c r="AC33" s="47"/>
      <c r="AD33" s="46">
        <v>1</v>
      </c>
      <c r="AE33" s="47"/>
      <c r="AF33" s="46">
        <v>1</v>
      </c>
      <c r="AG33" s="47"/>
      <c r="AH33" s="47">
        <v>1</v>
      </c>
      <c r="AI33" s="46">
        <v>1</v>
      </c>
      <c r="AJ33" s="46">
        <v>0.5</v>
      </c>
      <c r="AK33" s="47">
        <v>1</v>
      </c>
      <c r="AL33" s="46"/>
      <c r="AM33" s="45">
        <f t="shared" si="0"/>
        <v>8</v>
      </c>
      <c r="AN33" s="46">
        <f t="shared" si="1"/>
        <v>8</v>
      </c>
      <c r="AO33" s="2">
        <f t="shared" si="2"/>
        <v>1</v>
      </c>
      <c r="AQ33" s="38">
        <f t="shared" si="5"/>
        <v>1</v>
      </c>
      <c r="AR33" s="2">
        <v>90</v>
      </c>
      <c r="AS33" s="38">
        <f t="shared" si="7"/>
        <v>9</v>
      </c>
      <c r="AT33" s="38">
        <v>66</v>
      </c>
      <c r="AU33" s="38">
        <f t="shared" si="6"/>
        <v>16.5</v>
      </c>
      <c r="AV33" s="38">
        <v>95</v>
      </c>
      <c r="AW33" s="38">
        <f>AV33*0.2</f>
        <v>19</v>
      </c>
      <c r="AX33" s="38">
        <v>65</v>
      </c>
      <c r="AZ33" s="38">
        <f>AX33+AY33</f>
        <v>65</v>
      </c>
      <c r="BA33" s="38">
        <f>AZ33*0.45</f>
        <v>29.25</v>
      </c>
      <c r="BB33" s="2">
        <f t="shared" si="4"/>
        <v>74.75</v>
      </c>
      <c r="BC33" s="2">
        <v>8</v>
      </c>
    </row>
    <row r="34" spans="1:55">
      <c r="A34" s="2">
        <v>24</v>
      </c>
      <c r="B34" t="s">
        <v>68</v>
      </c>
      <c r="C34" t="s">
        <v>69</v>
      </c>
      <c r="D34" t="s">
        <v>70</v>
      </c>
      <c r="E34" s="2">
        <v>1</v>
      </c>
      <c r="F34" s="2">
        <v>1</v>
      </c>
      <c r="G34" s="46">
        <v>0.5</v>
      </c>
      <c r="H34" s="46"/>
      <c r="I34" s="47">
        <v>1</v>
      </c>
      <c r="J34" s="47"/>
      <c r="K34" s="46">
        <v>1</v>
      </c>
      <c r="L34" s="47">
        <v>1</v>
      </c>
      <c r="M34" s="47"/>
      <c r="N34" s="46"/>
      <c r="O34" s="47">
        <v>1</v>
      </c>
      <c r="P34" s="47">
        <v>0.5</v>
      </c>
      <c r="Q34" s="47">
        <v>1</v>
      </c>
      <c r="R34" s="47">
        <v>1</v>
      </c>
      <c r="S34" s="47"/>
      <c r="T34" s="46">
        <v>1</v>
      </c>
      <c r="U34" s="44">
        <v>1</v>
      </c>
      <c r="V34" s="47"/>
      <c r="W34" s="46">
        <v>1</v>
      </c>
      <c r="X34" s="46">
        <v>1</v>
      </c>
      <c r="Y34" s="47">
        <v>1</v>
      </c>
      <c r="Z34" s="46"/>
      <c r="AA34" s="47">
        <v>1</v>
      </c>
      <c r="AB34" s="47">
        <v>1</v>
      </c>
      <c r="AC34" s="47"/>
      <c r="AD34" s="46">
        <v>1</v>
      </c>
      <c r="AE34" s="47"/>
      <c r="AF34" s="48">
        <v>1</v>
      </c>
      <c r="AG34" s="47"/>
      <c r="AH34" s="47">
        <v>1</v>
      </c>
      <c r="AI34" s="46">
        <v>1</v>
      </c>
      <c r="AJ34" s="46">
        <v>0.5</v>
      </c>
      <c r="AK34" s="47">
        <v>1</v>
      </c>
      <c r="AL34" s="46"/>
      <c r="AM34" s="45">
        <f t="shared" ref="AM34:AM65" si="11">I34+L34+O34+R34+U34+Y34+AA34+AB34+AE34+AH34+AK34</f>
        <v>10</v>
      </c>
      <c r="AN34" s="46">
        <f t="shared" ref="AN34:AN65" si="12">K34+N34+Q34+T34+W34+X34+Z34+AD34+AF34+AI34</f>
        <v>8</v>
      </c>
      <c r="AO34" s="2">
        <f t="shared" ref="AO34:AO64" si="13">G34+J34+M34+P34+S34+V34+AC34+AG34+AJ34+AL34</f>
        <v>1.5</v>
      </c>
      <c r="AQ34" s="38">
        <f t="shared" si="5"/>
        <v>1.5</v>
      </c>
      <c r="AR34" s="2">
        <v>96</v>
      </c>
      <c r="AS34" s="38">
        <f t="shared" si="7"/>
        <v>9.6000000000000014</v>
      </c>
      <c r="AT34" s="38">
        <v>82</v>
      </c>
      <c r="AU34" s="38">
        <f t="shared" si="6"/>
        <v>20.5</v>
      </c>
      <c r="AV34" s="38">
        <v>99</v>
      </c>
      <c r="AW34" s="38">
        <f>AV34*0.2</f>
        <v>19.8</v>
      </c>
      <c r="AX34" s="38">
        <v>41</v>
      </c>
      <c r="AZ34" s="38">
        <f>AX34+AY34</f>
        <v>41</v>
      </c>
      <c r="BA34" s="38">
        <f>AZ34*0.45</f>
        <v>18.45</v>
      </c>
      <c r="BB34" s="2">
        <f t="shared" ref="BB34:BB65" si="14">AQ34+AS34+AU34+AW34+BA34</f>
        <v>69.850000000000009</v>
      </c>
      <c r="BC34" s="2">
        <v>7</v>
      </c>
    </row>
    <row r="35" spans="1:55" hidden="1">
      <c r="B35" t="s">
        <v>51</v>
      </c>
      <c r="C35" t="s">
        <v>52</v>
      </c>
      <c r="D35" t="s">
        <v>53</v>
      </c>
      <c r="E35" s="2">
        <v>1</v>
      </c>
      <c r="F35" s="2"/>
      <c r="G35" s="46"/>
      <c r="H35" s="46">
        <v>1</v>
      </c>
      <c r="I35" s="47">
        <v>1</v>
      </c>
      <c r="J35" s="47"/>
      <c r="K35" s="46">
        <v>1</v>
      </c>
      <c r="L35" s="47"/>
      <c r="M35" s="47"/>
      <c r="N35" s="46">
        <v>1</v>
      </c>
      <c r="O35" s="47">
        <v>1</v>
      </c>
      <c r="P35" s="47"/>
      <c r="Q35" s="47"/>
      <c r="R35" s="47">
        <v>1</v>
      </c>
      <c r="S35" s="47"/>
      <c r="T35" s="46">
        <v>1</v>
      </c>
      <c r="U35" s="44">
        <v>1</v>
      </c>
      <c r="V35" s="47"/>
      <c r="W35" s="46"/>
      <c r="X35" s="46"/>
      <c r="Y35" s="47"/>
      <c r="Z35" s="46">
        <v>1</v>
      </c>
      <c r="AA35" s="47">
        <v>1</v>
      </c>
      <c r="AB35" s="47">
        <v>1</v>
      </c>
      <c r="AC35" s="47"/>
      <c r="AD35" s="46">
        <v>1</v>
      </c>
      <c r="AE35" s="47">
        <v>1</v>
      </c>
      <c r="AF35" s="46"/>
      <c r="AG35" s="47">
        <v>0.5</v>
      </c>
      <c r="AH35" s="47"/>
      <c r="AI35" s="46"/>
      <c r="AJ35" s="46"/>
      <c r="AK35" s="47"/>
      <c r="AL35" s="46"/>
      <c r="AM35" s="74">
        <f t="shared" si="11"/>
        <v>7</v>
      </c>
      <c r="AN35" s="63">
        <f t="shared" si="12"/>
        <v>5</v>
      </c>
      <c r="AO35" s="38">
        <f t="shared" si="13"/>
        <v>0.5</v>
      </c>
      <c r="AP35" s="2">
        <v>3</v>
      </c>
      <c r="AQ35" s="38">
        <f t="shared" si="5"/>
        <v>3.5</v>
      </c>
      <c r="AR35" s="2">
        <v>100</v>
      </c>
      <c r="AS35" s="38">
        <f t="shared" si="7"/>
        <v>10</v>
      </c>
      <c r="AT35" s="38">
        <v>80</v>
      </c>
      <c r="AU35" s="38">
        <f t="shared" si="6"/>
        <v>20</v>
      </c>
      <c r="BB35" s="2">
        <f t="shared" si="14"/>
        <v>33.5</v>
      </c>
    </row>
    <row r="36" spans="1:55">
      <c r="A36" s="2">
        <v>25</v>
      </c>
      <c r="B36" s="11" t="s">
        <v>170</v>
      </c>
      <c r="C36" s="11" t="s">
        <v>166</v>
      </c>
      <c r="D36" s="11" t="s">
        <v>167</v>
      </c>
      <c r="E36" s="12"/>
      <c r="F36" s="12"/>
      <c r="G36" s="55"/>
      <c r="H36" s="55">
        <v>1</v>
      </c>
      <c r="I36" s="47">
        <v>1</v>
      </c>
      <c r="J36" s="47"/>
      <c r="K36" s="47"/>
      <c r="L36" s="47"/>
      <c r="M36" s="47"/>
      <c r="N36" s="46">
        <v>1</v>
      </c>
      <c r="O36" s="47">
        <v>1</v>
      </c>
      <c r="P36" s="47"/>
      <c r="Q36" s="47">
        <v>1</v>
      </c>
      <c r="R36" s="47">
        <v>1</v>
      </c>
      <c r="S36" s="47"/>
      <c r="T36" s="46"/>
      <c r="U36" s="44">
        <v>1</v>
      </c>
      <c r="V36" s="47"/>
      <c r="W36" s="46"/>
      <c r="X36" s="46">
        <v>1</v>
      </c>
      <c r="Y36" s="47">
        <v>1</v>
      </c>
      <c r="Z36" s="46">
        <v>1</v>
      </c>
      <c r="AA36" s="47"/>
      <c r="AB36" s="47"/>
      <c r="AC36" s="47"/>
      <c r="AD36" s="46">
        <v>1</v>
      </c>
      <c r="AE36" s="47">
        <v>1</v>
      </c>
      <c r="AF36" s="46">
        <v>1</v>
      </c>
      <c r="AG36" s="47">
        <v>0.5</v>
      </c>
      <c r="AH36" s="47"/>
      <c r="AI36" s="48">
        <v>1</v>
      </c>
      <c r="AJ36" s="46"/>
      <c r="AK36" s="47">
        <v>1</v>
      </c>
      <c r="AL36" s="46"/>
      <c r="AM36" s="45">
        <f t="shared" si="11"/>
        <v>7</v>
      </c>
      <c r="AN36" s="46">
        <f t="shared" si="12"/>
        <v>7</v>
      </c>
      <c r="AO36" s="2">
        <f t="shared" si="13"/>
        <v>0.5</v>
      </c>
      <c r="AP36" s="2">
        <v>3</v>
      </c>
      <c r="AQ36" s="38">
        <f t="shared" si="5"/>
        <v>3.5</v>
      </c>
      <c r="AR36" s="2">
        <v>100</v>
      </c>
      <c r="AS36" s="38">
        <f t="shared" si="7"/>
        <v>10</v>
      </c>
      <c r="AV36" s="38">
        <v>92</v>
      </c>
      <c r="AW36" s="38">
        <f>AV36*0.2</f>
        <v>18.400000000000002</v>
      </c>
      <c r="AX36" s="38">
        <v>34</v>
      </c>
      <c r="AY36" s="38">
        <v>40</v>
      </c>
      <c r="AZ36" s="38">
        <f>AX36+AY36</f>
        <v>74</v>
      </c>
      <c r="BA36" s="38">
        <f>AZ36*0.45</f>
        <v>33.300000000000004</v>
      </c>
      <c r="BB36" s="2">
        <f t="shared" si="14"/>
        <v>65.2</v>
      </c>
      <c r="BC36" s="2">
        <v>7</v>
      </c>
    </row>
    <row r="37" spans="1:55">
      <c r="A37" s="2">
        <v>26</v>
      </c>
      <c r="B37" s="11" t="s">
        <v>130</v>
      </c>
      <c r="C37" s="11" t="s">
        <v>131</v>
      </c>
      <c r="D37" s="11" t="s">
        <v>207</v>
      </c>
      <c r="E37" s="12">
        <v>1</v>
      </c>
      <c r="F37" s="13">
        <v>1</v>
      </c>
      <c r="G37" s="47"/>
      <c r="H37" s="47">
        <v>1</v>
      </c>
      <c r="I37" s="47"/>
      <c r="J37" s="47"/>
      <c r="K37" s="47">
        <v>1</v>
      </c>
      <c r="L37" s="47">
        <v>1</v>
      </c>
      <c r="M37" s="47"/>
      <c r="N37" s="46">
        <v>1</v>
      </c>
      <c r="O37" s="47">
        <v>1</v>
      </c>
      <c r="P37" s="47"/>
      <c r="Q37" s="47">
        <v>1</v>
      </c>
      <c r="R37" s="47"/>
      <c r="S37" s="47"/>
      <c r="T37" s="46"/>
      <c r="U37" s="44">
        <v>1</v>
      </c>
      <c r="V37" s="47">
        <v>0.5</v>
      </c>
      <c r="W37" s="46">
        <v>1</v>
      </c>
      <c r="X37" s="46">
        <v>1</v>
      </c>
      <c r="Y37" s="47">
        <v>1</v>
      </c>
      <c r="Z37" s="46">
        <v>1</v>
      </c>
      <c r="AA37" s="47">
        <v>1</v>
      </c>
      <c r="AB37" s="47"/>
      <c r="AC37" s="47"/>
      <c r="AD37" s="46">
        <v>1</v>
      </c>
      <c r="AE37" s="47">
        <v>1</v>
      </c>
      <c r="AF37" s="46">
        <v>1</v>
      </c>
      <c r="AG37" s="47"/>
      <c r="AH37" s="47">
        <v>1</v>
      </c>
      <c r="AI37" s="46"/>
      <c r="AJ37" s="46"/>
      <c r="AK37" s="47">
        <v>1</v>
      </c>
      <c r="AL37" s="46">
        <v>0.5</v>
      </c>
      <c r="AM37" s="45">
        <f t="shared" si="11"/>
        <v>8</v>
      </c>
      <c r="AN37" s="46">
        <f t="shared" si="12"/>
        <v>8</v>
      </c>
      <c r="AO37" s="2">
        <f t="shared" si="13"/>
        <v>1</v>
      </c>
      <c r="AP37" s="2">
        <v>3</v>
      </c>
      <c r="AQ37" s="38">
        <f t="shared" si="5"/>
        <v>4</v>
      </c>
      <c r="AR37" s="2">
        <v>50</v>
      </c>
      <c r="AS37" s="38">
        <f t="shared" si="7"/>
        <v>5</v>
      </c>
      <c r="AT37" s="38">
        <v>47</v>
      </c>
      <c r="AU37" s="38">
        <f t="shared" ref="AU37:AU46" si="15">AT37*0.25</f>
        <v>11.75</v>
      </c>
      <c r="AV37" s="38">
        <v>97</v>
      </c>
      <c r="AW37" s="38">
        <f>AV37*0.2</f>
        <v>19.400000000000002</v>
      </c>
      <c r="AX37" s="38">
        <v>31</v>
      </c>
      <c r="AY37" s="38">
        <v>23.2</v>
      </c>
      <c r="AZ37" s="38">
        <f>AX37+AY37</f>
        <v>54.2</v>
      </c>
      <c r="BA37" s="38">
        <f>AZ37*0.45</f>
        <v>24.39</v>
      </c>
      <c r="BB37" s="2">
        <f t="shared" si="14"/>
        <v>64.540000000000006</v>
      </c>
      <c r="BC37" s="2">
        <v>7</v>
      </c>
    </row>
    <row r="38" spans="1:55" hidden="1">
      <c r="B38" s="11" t="s">
        <v>151</v>
      </c>
      <c r="C38" s="11" t="s">
        <v>152</v>
      </c>
      <c r="D38" s="11" t="s">
        <v>153</v>
      </c>
      <c r="E38" s="12"/>
      <c r="F38" s="12">
        <v>1</v>
      </c>
      <c r="G38" s="47">
        <v>0.5</v>
      </c>
      <c r="H38" s="47">
        <v>1</v>
      </c>
      <c r="I38" s="47">
        <v>1</v>
      </c>
      <c r="J38" s="47"/>
      <c r="K38" s="47"/>
      <c r="L38" s="47">
        <v>1</v>
      </c>
      <c r="M38" s="47"/>
      <c r="N38" s="46">
        <v>1</v>
      </c>
      <c r="O38" s="47">
        <v>1</v>
      </c>
      <c r="P38" s="47">
        <v>0.5</v>
      </c>
      <c r="Q38" s="47">
        <v>1</v>
      </c>
      <c r="R38" s="47">
        <v>1</v>
      </c>
      <c r="S38" s="47"/>
      <c r="T38" s="46">
        <v>1</v>
      </c>
      <c r="U38" s="44">
        <v>1</v>
      </c>
      <c r="V38" s="47"/>
      <c r="W38" s="46">
        <v>1</v>
      </c>
      <c r="X38" s="46">
        <v>1</v>
      </c>
      <c r="Y38" s="47">
        <v>1</v>
      </c>
      <c r="Z38" s="46"/>
      <c r="AA38" s="47">
        <v>1</v>
      </c>
      <c r="AB38" s="47">
        <v>1</v>
      </c>
      <c r="AC38" s="47"/>
      <c r="AD38" s="46">
        <v>1</v>
      </c>
      <c r="AE38" s="47">
        <v>1</v>
      </c>
      <c r="AF38" s="48">
        <v>1</v>
      </c>
      <c r="AG38" s="47">
        <v>0.5</v>
      </c>
      <c r="AH38" s="47">
        <v>1</v>
      </c>
      <c r="AI38" s="46">
        <v>1</v>
      </c>
      <c r="AJ38" s="46">
        <v>0.5</v>
      </c>
      <c r="AK38" s="47"/>
      <c r="AL38" s="46"/>
      <c r="AM38" s="45">
        <f t="shared" si="11"/>
        <v>10</v>
      </c>
      <c r="AN38" s="46">
        <f t="shared" si="12"/>
        <v>8</v>
      </c>
      <c r="AO38" s="38">
        <f t="shared" si="13"/>
        <v>2</v>
      </c>
      <c r="AQ38" s="38">
        <f t="shared" si="5"/>
        <v>2</v>
      </c>
      <c r="AR38" s="2">
        <v>83</v>
      </c>
      <c r="AS38" s="38">
        <f t="shared" si="7"/>
        <v>8.3000000000000007</v>
      </c>
      <c r="AT38" s="38">
        <v>12</v>
      </c>
      <c r="AU38" s="38">
        <f t="shared" si="15"/>
        <v>3</v>
      </c>
      <c r="AV38" s="38">
        <v>92</v>
      </c>
      <c r="AW38" s="38">
        <f>AV38*0.2</f>
        <v>18.400000000000002</v>
      </c>
      <c r="BB38" s="2">
        <f t="shared" si="14"/>
        <v>31.700000000000003</v>
      </c>
    </row>
    <row r="39" spans="1:55">
      <c r="A39" s="2">
        <v>27</v>
      </c>
      <c r="B39" s="11" t="s">
        <v>157</v>
      </c>
      <c r="C39" s="11" t="s">
        <v>158</v>
      </c>
      <c r="D39" s="11" t="s">
        <v>159</v>
      </c>
      <c r="E39" s="12"/>
      <c r="F39" s="12">
        <v>1</v>
      </c>
      <c r="G39" s="55"/>
      <c r="H39" s="47">
        <v>1</v>
      </c>
      <c r="I39" s="47">
        <v>1</v>
      </c>
      <c r="J39" s="47"/>
      <c r="K39" s="47"/>
      <c r="L39" s="47">
        <v>1</v>
      </c>
      <c r="M39" s="47"/>
      <c r="N39" s="46">
        <v>1</v>
      </c>
      <c r="O39" s="47">
        <v>1</v>
      </c>
      <c r="P39" s="47"/>
      <c r="Q39" s="47">
        <v>1</v>
      </c>
      <c r="R39" s="47">
        <v>1</v>
      </c>
      <c r="S39" s="47"/>
      <c r="T39" s="46">
        <v>1</v>
      </c>
      <c r="U39" s="44">
        <v>1</v>
      </c>
      <c r="V39" s="47"/>
      <c r="W39" s="46">
        <v>1</v>
      </c>
      <c r="X39" s="46">
        <v>1</v>
      </c>
      <c r="Y39" s="47">
        <v>1</v>
      </c>
      <c r="Z39" s="46"/>
      <c r="AA39" s="47">
        <v>1</v>
      </c>
      <c r="AB39" s="47">
        <v>1</v>
      </c>
      <c r="AC39" s="47"/>
      <c r="AD39" s="46">
        <v>1</v>
      </c>
      <c r="AE39" s="47"/>
      <c r="AF39" s="46"/>
      <c r="AG39" s="47"/>
      <c r="AH39" s="47"/>
      <c r="AI39" s="46">
        <v>1</v>
      </c>
      <c r="AJ39" s="46"/>
      <c r="AK39" s="47"/>
      <c r="AL39" s="46"/>
      <c r="AM39" s="45">
        <f t="shared" si="11"/>
        <v>8</v>
      </c>
      <c r="AN39" s="46">
        <f t="shared" si="12"/>
        <v>7</v>
      </c>
      <c r="AO39" s="38">
        <f t="shared" si="13"/>
        <v>0</v>
      </c>
      <c r="AR39" s="2">
        <v>100</v>
      </c>
      <c r="AS39" s="38">
        <f t="shared" si="7"/>
        <v>10</v>
      </c>
      <c r="AT39" s="38">
        <v>56</v>
      </c>
      <c r="AU39" s="38">
        <f t="shared" si="15"/>
        <v>14</v>
      </c>
      <c r="AV39" s="38">
        <v>91</v>
      </c>
      <c r="AW39" s="38">
        <f>AV39*0.2</f>
        <v>18.2</v>
      </c>
      <c r="AX39" s="38">
        <v>49</v>
      </c>
      <c r="AZ39" s="38">
        <f>AX39+AY39</f>
        <v>49</v>
      </c>
      <c r="BA39" s="38">
        <f>AZ39*0.45</f>
        <v>22.05</v>
      </c>
      <c r="BB39" s="2">
        <f t="shared" si="14"/>
        <v>64.25</v>
      </c>
      <c r="BC39" s="2">
        <v>7</v>
      </c>
    </row>
    <row r="40" spans="1:55" hidden="1">
      <c r="B40" t="s">
        <v>105</v>
      </c>
      <c r="C40" t="s">
        <v>106</v>
      </c>
      <c r="D40" t="s">
        <v>107</v>
      </c>
      <c r="E40" s="2">
        <v>1</v>
      </c>
      <c r="F40" s="2">
        <v>1</v>
      </c>
      <c r="G40" s="46">
        <v>0.5</v>
      </c>
      <c r="H40" s="46">
        <v>1</v>
      </c>
      <c r="I40" s="47">
        <v>1</v>
      </c>
      <c r="J40" s="47"/>
      <c r="K40" s="46"/>
      <c r="L40" s="47">
        <v>1</v>
      </c>
      <c r="M40" s="47"/>
      <c r="N40" s="46">
        <v>1</v>
      </c>
      <c r="O40" s="47"/>
      <c r="P40" s="47"/>
      <c r="Q40" s="47"/>
      <c r="R40" s="47">
        <v>1</v>
      </c>
      <c r="S40" s="47"/>
      <c r="T40" s="46">
        <v>1</v>
      </c>
      <c r="U40" s="44">
        <v>1</v>
      </c>
      <c r="V40" s="47"/>
      <c r="W40" s="46">
        <v>1</v>
      </c>
      <c r="X40" s="46">
        <v>1</v>
      </c>
      <c r="Y40" s="47">
        <v>1</v>
      </c>
      <c r="Z40" s="46">
        <v>1</v>
      </c>
      <c r="AA40" s="47"/>
      <c r="AB40" s="47">
        <v>1</v>
      </c>
      <c r="AC40" s="47">
        <v>3</v>
      </c>
      <c r="AD40" s="46"/>
      <c r="AE40" s="47">
        <v>1</v>
      </c>
      <c r="AF40" s="46">
        <v>1</v>
      </c>
      <c r="AG40" s="47"/>
      <c r="AH40" s="47">
        <v>1</v>
      </c>
      <c r="AI40" s="46">
        <v>1</v>
      </c>
      <c r="AJ40" s="46">
        <v>0.5</v>
      </c>
      <c r="AK40" s="47">
        <v>1</v>
      </c>
      <c r="AL40" s="46"/>
      <c r="AM40" s="45">
        <f t="shared" si="11"/>
        <v>9</v>
      </c>
      <c r="AN40" s="46">
        <f t="shared" si="12"/>
        <v>7</v>
      </c>
      <c r="AO40" s="38">
        <f t="shared" si="13"/>
        <v>4</v>
      </c>
      <c r="AQ40" s="38">
        <f t="shared" ref="AQ40:AQ58" si="16">G40+J40+M40+P40+S40+V40+AC40+AG40+AJ40+AL40+AP40</f>
        <v>4</v>
      </c>
      <c r="AR40" s="2">
        <v>100</v>
      </c>
      <c r="AS40" s="38">
        <f t="shared" si="7"/>
        <v>10</v>
      </c>
      <c r="AT40" s="38">
        <v>90</v>
      </c>
      <c r="AU40" s="38">
        <f t="shared" si="15"/>
        <v>22.5</v>
      </c>
      <c r="BB40" s="2">
        <f t="shared" si="14"/>
        <v>36.5</v>
      </c>
    </row>
    <row r="41" spans="1:55" hidden="1">
      <c r="B41" s="11" t="s">
        <v>163</v>
      </c>
      <c r="C41" s="11" t="s">
        <v>164</v>
      </c>
      <c r="D41" s="11" t="s">
        <v>165</v>
      </c>
      <c r="E41" s="12"/>
      <c r="F41" s="12"/>
      <c r="G41" s="55"/>
      <c r="H41" s="55">
        <v>1</v>
      </c>
      <c r="I41" s="47">
        <v>1</v>
      </c>
      <c r="J41" s="47"/>
      <c r="K41" s="47">
        <v>1</v>
      </c>
      <c r="L41" s="47"/>
      <c r="M41" s="47"/>
      <c r="N41" s="46">
        <v>1</v>
      </c>
      <c r="O41" s="47">
        <v>1</v>
      </c>
      <c r="P41" s="47"/>
      <c r="Q41" s="47">
        <v>1</v>
      </c>
      <c r="R41" s="47">
        <v>1</v>
      </c>
      <c r="S41" s="47"/>
      <c r="T41" s="46">
        <v>1</v>
      </c>
      <c r="U41" s="44">
        <v>1</v>
      </c>
      <c r="V41" s="47"/>
      <c r="W41" s="46">
        <v>1</v>
      </c>
      <c r="X41" s="46">
        <v>1</v>
      </c>
      <c r="Y41" s="47">
        <v>1</v>
      </c>
      <c r="Z41" s="46">
        <v>1</v>
      </c>
      <c r="AA41" s="47">
        <v>1</v>
      </c>
      <c r="AB41" s="47">
        <v>1</v>
      </c>
      <c r="AC41" s="47"/>
      <c r="AD41" s="46">
        <v>1</v>
      </c>
      <c r="AE41" s="47"/>
      <c r="AF41" s="48">
        <v>1</v>
      </c>
      <c r="AG41" s="47"/>
      <c r="AH41" s="47">
        <v>1</v>
      </c>
      <c r="AI41" s="46"/>
      <c r="AJ41" s="46">
        <v>0.5</v>
      </c>
      <c r="AK41" s="47">
        <v>1</v>
      </c>
      <c r="AL41" s="46"/>
      <c r="AM41" s="45">
        <f t="shared" si="11"/>
        <v>9</v>
      </c>
      <c r="AN41" s="46">
        <f t="shared" si="12"/>
        <v>9</v>
      </c>
      <c r="AO41" s="38">
        <f t="shared" si="13"/>
        <v>0.5</v>
      </c>
      <c r="AP41" s="2">
        <v>5</v>
      </c>
      <c r="AQ41" s="38">
        <f t="shared" si="16"/>
        <v>5.5</v>
      </c>
      <c r="AR41" s="2">
        <v>92</v>
      </c>
      <c r="AS41" s="38">
        <f t="shared" si="7"/>
        <v>9.2000000000000011</v>
      </c>
      <c r="AT41" s="38">
        <v>61</v>
      </c>
      <c r="AU41" s="38">
        <f t="shared" si="15"/>
        <v>15.25</v>
      </c>
      <c r="BB41" s="2">
        <f t="shared" si="14"/>
        <v>29.950000000000003</v>
      </c>
    </row>
    <row r="42" spans="1:55">
      <c r="A42" s="2">
        <v>28</v>
      </c>
      <c r="B42" s="11" t="s">
        <v>161</v>
      </c>
      <c r="C42" s="11" t="s">
        <v>92</v>
      </c>
      <c r="D42" s="11" t="s">
        <v>162</v>
      </c>
      <c r="E42" s="12"/>
      <c r="F42" s="12"/>
      <c r="G42" s="55"/>
      <c r="H42" s="55">
        <v>1</v>
      </c>
      <c r="I42" s="47">
        <v>1</v>
      </c>
      <c r="J42" s="47"/>
      <c r="K42" s="47">
        <v>1</v>
      </c>
      <c r="L42" s="47">
        <v>1</v>
      </c>
      <c r="M42" s="47">
        <v>0.5</v>
      </c>
      <c r="N42" s="46">
        <v>1</v>
      </c>
      <c r="O42" s="47">
        <v>1</v>
      </c>
      <c r="P42" s="47"/>
      <c r="Q42" s="47">
        <v>1</v>
      </c>
      <c r="R42" s="47">
        <v>1</v>
      </c>
      <c r="S42" s="47">
        <v>0.5</v>
      </c>
      <c r="T42" s="46">
        <v>1</v>
      </c>
      <c r="U42" s="44">
        <v>1</v>
      </c>
      <c r="V42" s="47"/>
      <c r="W42" s="46">
        <v>1</v>
      </c>
      <c r="X42" s="46">
        <v>1</v>
      </c>
      <c r="Y42" s="47">
        <v>1</v>
      </c>
      <c r="Z42" s="46">
        <v>1</v>
      </c>
      <c r="AA42" s="47"/>
      <c r="AB42" s="47"/>
      <c r="AC42" s="47"/>
      <c r="AD42" s="46">
        <v>1</v>
      </c>
      <c r="AE42" s="47">
        <v>1</v>
      </c>
      <c r="AF42" s="46">
        <v>1</v>
      </c>
      <c r="AG42" s="47">
        <v>0.5</v>
      </c>
      <c r="AH42" s="47">
        <v>1</v>
      </c>
      <c r="AI42" s="46">
        <v>1</v>
      </c>
      <c r="AJ42" s="46">
        <v>0.5</v>
      </c>
      <c r="AK42" s="47">
        <v>1</v>
      </c>
      <c r="AL42" s="46">
        <v>0.5</v>
      </c>
      <c r="AM42" s="45">
        <f t="shared" si="11"/>
        <v>9</v>
      </c>
      <c r="AN42" s="46">
        <f t="shared" si="12"/>
        <v>10</v>
      </c>
      <c r="AO42" s="2">
        <f t="shared" si="13"/>
        <v>2.5</v>
      </c>
      <c r="AP42" s="2">
        <v>3</v>
      </c>
      <c r="AQ42" s="38">
        <f t="shared" si="16"/>
        <v>5.5</v>
      </c>
      <c r="AR42" s="2">
        <v>100</v>
      </c>
      <c r="AS42" s="38">
        <f t="shared" si="7"/>
        <v>10</v>
      </c>
      <c r="AT42" s="38">
        <v>46</v>
      </c>
      <c r="AU42" s="38">
        <f t="shared" si="15"/>
        <v>11.5</v>
      </c>
      <c r="AV42" s="38">
        <v>96</v>
      </c>
      <c r="AW42" s="38">
        <f>AV42*0.2</f>
        <v>19.200000000000003</v>
      </c>
      <c r="AX42" s="38">
        <v>43</v>
      </c>
      <c r="AZ42" s="38">
        <f>AX42+AY42</f>
        <v>43</v>
      </c>
      <c r="BA42" s="38">
        <f>AZ42*0.45</f>
        <v>19.350000000000001</v>
      </c>
      <c r="BB42" s="2">
        <f t="shared" si="14"/>
        <v>65.550000000000011</v>
      </c>
      <c r="BC42" s="2">
        <v>7</v>
      </c>
    </row>
    <row r="43" spans="1:55" hidden="1">
      <c r="B43" s="11" t="s">
        <v>122</v>
      </c>
      <c r="C43" s="11" t="s">
        <v>123</v>
      </c>
      <c r="D43" s="11" t="s">
        <v>124</v>
      </c>
      <c r="E43" s="12">
        <v>1</v>
      </c>
      <c r="F43" s="13">
        <v>1</v>
      </c>
      <c r="G43" s="47"/>
      <c r="H43" s="47">
        <v>1</v>
      </c>
      <c r="I43" s="47">
        <v>1</v>
      </c>
      <c r="J43" s="47"/>
      <c r="K43" s="47">
        <v>1</v>
      </c>
      <c r="L43" s="47"/>
      <c r="M43" s="47"/>
      <c r="N43" s="46"/>
      <c r="O43" s="47"/>
      <c r="P43" s="47"/>
      <c r="Q43" s="47">
        <v>1</v>
      </c>
      <c r="R43" s="47">
        <v>1</v>
      </c>
      <c r="S43" s="47"/>
      <c r="T43" s="46"/>
      <c r="U43" s="44">
        <v>1</v>
      </c>
      <c r="V43" s="47"/>
      <c r="W43" s="46">
        <v>1</v>
      </c>
      <c r="X43" s="46">
        <v>1</v>
      </c>
      <c r="Y43" s="47">
        <v>1</v>
      </c>
      <c r="Z43" s="46"/>
      <c r="AA43" s="47"/>
      <c r="AB43" s="47"/>
      <c r="AC43" s="47"/>
      <c r="AD43" s="46">
        <v>1</v>
      </c>
      <c r="AE43" s="47">
        <v>1</v>
      </c>
      <c r="AF43" s="46">
        <v>1</v>
      </c>
      <c r="AG43" s="47"/>
      <c r="AH43" s="47">
        <v>1</v>
      </c>
      <c r="AI43" s="48">
        <v>1</v>
      </c>
      <c r="AJ43" s="46">
        <v>0.5</v>
      </c>
      <c r="AK43" s="47"/>
      <c r="AL43" s="46"/>
      <c r="AM43" s="74">
        <f t="shared" si="11"/>
        <v>6</v>
      </c>
      <c r="AN43" s="63">
        <f t="shared" si="12"/>
        <v>7</v>
      </c>
      <c r="AO43" s="38">
        <f t="shared" si="13"/>
        <v>0.5</v>
      </c>
      <c r="AP43" s="2">
        <v>5</v>
      </c>
      <c r="AQ43" s="38">
        <f t="shared" si="16"/>
        <v>5.5</v>
      </c>
      <c r="AR43" s="2">
        <v>100</v>
      </c>
      <c r="AS43" s="38">
        <f t="shared" si="7"/>
        <v>10</v>
      </c>
      <c r="AT43" s="38">
        <v>74</v>
      </c>
      <c r="AU43" s="38">
        <f t="shared" si="15"/>
        <v>18.5</v>
      </c>
      <c r="BB43" s="2">
        <f t="shared" si="14"/>
        <v>34</v>
      </c>
    </row>
    <row r="44" spans="1:55">
      <c r="A44" s="2">
        <v>29</v>
      </c>
      <c r="B44" t="s">
        <v>89</v>
      </c>
      <c r="C44" t="s">
        <v>90</v>
      </c>
      <c r="D44" t="s">
        <v>91</v>
      </c>
      <c r="E44" s="2"/>
      <c r="F44" s="2">
        <v>1</v>
      </c>
      <c r="G44" s="46">
        <v>0.5</v>
      </c>
      <c r="H44" s="46">
        <v>1</v>
      </c>
      <c r="I44" s="47">
        <v>1</v>
      </c>
      <c r="J44" s="47"/>
      <c r="K44" s="46">
        <v>1</v>
      </c>
      <c r="L44" s="47"/>
      <c r="M44" s="47"/>
      <c r="N44" s="46">
        <v>1</v>
      </c>
      <c r="O44" s="47">
        <v>1</v>
      </c>
      <c r="P44" s="47">
        <v>0.5</v>
      </c>
      <c r="Q44" s="47">
        <v>1</v>
      </c>
      <c r="R44" s="47">
        <v>1</v>
      </c>
      <c r="S44" s="47"/>
      <c r="T44" s="46">
        <v>1</v>
      </c>
      <c r="U44" s="44">
        <v>1</v>
      </c>
      <c r="V44" s="47">
        <v>0.5</v>
      </c>
      <c r="W44" s="46">
        <v>1</v>
      </c>
      <c r="X44" s="46">
        <v>1</v>
      </c>
      <c r="Y44" s="47">
        <v>1</v>
      </c>
      <c r="Z44" s="46"/>
      <c r="AA44" s="47">
        <v>1</v>
      </c>
      <c r="AB44" s="47"/>
      <c r="AC44" s="47"/>
      <c r="AD44" s="46">
        <v>1</v>
      </c>
      <c r="AE44" s="47">
        <v>1</v>
      </c>
      <c r="AF44" s="46">
        <v>1</v>
      </c>
      <c r="AG44" s="47"/>
      <c r="AH44" s="47"/>
      <c r="AI44" s="46"/>
      <c r="AJ44" s="46"/>
      <c r="AK44" s="47">
        <v>1</v>
      </c>
      <c r="AL44" s="46"/>
      <c r="AM44" s="45">
        <f t="shared" si="11"/>
        <v>8</v>
      </c>
      <c r="AN44" s="46">
        <f t="shared" si="12"/>
        <v>8</v>
      </c>
      <c r="AO44" s="2">
        <f t="shared" si="13"/>
        <v>1.5</v>
      </c>
      <c r="AQ44" s="38">
        <f t="shared" si="16"/>
        <v>1.5</v>
      </c>
      <c r="AR44" s="2">
        <v>90</v>
      </c>
      <c r="AS44" s="38">
        <f t="shared" si="7"/>
        <v>9</v>
      </c>
      <c r="AT44" s="38">
        <v>80</v>
      </c>
      <c r="AU44" s="38">
        <f t="shared" si="15"/>
        <v>20</v>
      </c>
      <c r="AV44" s="38">
        <v>95</v>
      </c>
      <c r="AW44" s="38">
        <f>AV44*0.2</f>
        <v>19</v>
      </c>
      <c r="AX44" s="38">
        <v>33</v>
      </c>
      <c r="AZ44" s="38">
        <f>AX44+AY44</f>
        <v>33</v>
      </c>
      <c r="BA44" s="38">
        <f>AZ44*0.45</f>
        <v>14.85</v>
      </c>
      <c r="BB44" s="2">
        <f t="shared" si="14"/>
        <v>64.349999999999994</v>
      </c>
      <c r="BC44" s="2">
        <v>7</v>
      </c>
    </row>
    <row r="45" spans="1:55">
      <c r="A45" s="2">
        <v>30</v>
      </c>
      <c r="B45" t="s">
        <v>39</v>
      </c>
      <c r="C45" t="s">
        <v>40</v>
      </c>
      <c r="D45" t="s">
        <v>41</v>
      </c>
      <c r="E45" s="2"/>
      <c r="F45" s="2">
        <v>1</v>
      </c>
      <c r="G45" s="46">
        <v>0.5</v>
      </c>
      <c r="H45" s="46"/>
      <c r="I45" s="47"/>
      <c r="J45" s="47"/>
      <c r="K45" s="46">
        <v>1</v>
      </c>
      <c r="L45" s="47"/>
      <c r="M45" s="47"/>
      <c r="N45" s="46">
        <v>1</v>
      </c>
      <c r="O45" s="47">
        <v>1</v>
      </c>
      <c r="P45" s="47"/>
      <c r="Q45" s="47">
        <v>1</v>
      </c>
      <c r="R45" s="47"/>
      <c r="S45" s="47"/>
      <c r="T45" s="46">
        <v>1</v>
      </c>
      <c r="U45" s="44">
        <v>1</v>
      </c>
      <c r="V45" s="47">
        <v>0.5</v>
      </c>
      <c r="W45" s="46">
        <v>1</v>
      </c>
      <c r="X45" s="46">
        <v>1</v>
      </c>
      <c r="Y45" s="47">
        <v>1</v>
      </c>
      <c r="Z45" s="46">
        <v>1</v>
      </c>
      <c r="AA45" s="47">
        <v>1</v>
      </c>
      <c r="AB45" s="47">
        <v>1</v>
      </c>
      <c r="AC45" s="47"/>
      <c r="AD45" s="46">
        <v>1</v>
      </c>
      <c r="AE45" s="47">
        <v>1</v>
      </c>
      <c r="AF45" s="46"/>
      <c r="AG45" s="47">
        <v>0.5</v>
      </c>
      <c r="AH45" s="47">
        <v>1</v>
      </c>
      <c r="AI45" s="46"/>
      <c r="AJ45" s="46"/>
      <c r="AK45" s="47">
        <v>1</v>
      </c>
      <c r="AL45" s="46"/>
      <c r="AM45" s="45">
        <f t="shared" si="11"/>
        <v>8</v>
      </c>
      <c r="AN45" s="46">
        <f t="shared" si="12"/>
        <v>8</v>
      </c>
      <c r="AO45" s="2">
        <f t="shared" si="13"/>
        <v>1.5</v>
      </c>
      <c r="AP45" s="2">
        <v>5</v>
      </c>
      <c r="AQ45" s="38">
        <f t="shared" si="16"/>
        <v>6.5</v>
      </c>
      <c r="AR45" s="2">
        <v>80</v>
      </c>
      <c r="AS45" s="38">
        <f t="shared" si="7"/>
        <v>8</v>
      </c>
      <c r="AT45" s="38">
        <v>62</v>
      </c>
      <c r="AU45" s="38">
        <f t="shared" si="15"/>
        <v>15.5</v>
      </c>
      <c r="AV45" s="38">
        <v>93</v>
      </c>
      <c r="AW45" s="38">
        <f>AV45*0.2</f>
        <v>18.600000000000001</v>
      </c>
      <c r="AX45" s="38">
        <v>30</v>
      </c>
      <c r="AY45" s="38">
        <v>20</v>
      </c>
      <c r="AZ45" s="38">
        <f>AX45+AY45</f>
        <v>50</v>
      </c>
      <c r="BA45" s="38">
        <f>AZ45*0.45</f>
        <v>22.5</v>
      </c>
      <c r="BB45" s="2">
        <f t="shared" si="14"/>
        <v>71.099999999999994</v>
      </c>
      <c r="BC45" s="2">
        <v>7</v>
      </c>
    </row>
    <row r="46" spans="1:55">
      <c r="A46" s="2">
        <v>31</v>
      </c>
      <c r="B46" t="s">
        <v>39</v>
      </c>
      <c r="C46" t="s">
        <v>92</v>
      </c>
      <c r="D46" t="s">
        <v>93</v>
      </c>
      <c r="E46" s="2">
        <v>1</v>
      </c>
      <c r="F46" s="2">
        <v>1</v>
      </c>
      <c r="G46" s="46">
        <v>0.5</v>
      </c>
      <c r="H46" s="46">
        <v>1</v>
      </c>
      <c r="I46" s="47">
        <v>1</v>
      </c>
      <c r="J46" s="47"/>
      <c r="K46" s="46">
        <v>1</v>
      </c>
      <c r="L46" s="47">
        <v>1</v>
      </c>
      <c r="M46" s="47">
        <v>0.5</v>
      </c>
      <c r="N46" s="46">
        <v>1</v>
      </c>
      <c r="O46" s="47">
        <v>1</v>
      </c>
      <c r="P46" s="47">
        <v>0.5</v>
      </c>
      <c r="Q46" s="47">
        <v>1</v>
      </c>
      <c r="R46" s="47">
        <v>1</v>
      </c>
      <c r="S46" s="47"/>
      <c r="T46" s="46">
        <v>1</v>
      </c>
      <c r="U46" s="44" t="s">
        <v>169</v>
      </c>
      <c r="V46" s="47"/>
      <c r="W46" s="46">
        <v>1</v>
      </c>
      <c r="X46" s="46">
        <v>1</v>
      </c>
      <c r="Y46" s="47">
        <v>1</v>
      </c>
      <c r="Z46" s="46"/>
      <c r="AA46" s="47">
        <v>1</v>
      </c>
      <c r="AB46" s="47">
        <v>1</v>
      </c>
      <c r="AC46" s="47"/>
      <c r="AD46" s="46">
        <v>1</v>
      </c>
      <c r="AE46" s="47">
        <v>1</v>
      </c>
      <c r="AF46" s="46"/>
      <c r="AG46" s="47">
        <v>0.5</v>
      </c>
      <c r="AH46" s="47"/>
      <c r="AI46" s="46">
        <v>1</v>
      </c>
      <c r="AJ46" s="46"/>
      <c r="AK46" s="47">
        <v>1</v>
      </c>
      <c r="AL46" s="46"/>
      <c r="AM46" s="45">
        <f t="shared" si="11"/>
        <v>10</v>
      </c>
      <c r="AN46" s="46">
        <f t="shared" si="12"/>
        <v>8</v>
      </c>
      <c r="AO46" s="2">
        <f t="shared" si="13"/>
        <v>2</v>
      </c>
      <c r="AP46" s="2">
        <v>5</v>
      </c>
      <c r="AQ46" s="38">
        <f t="shared" si="16"/>
        <v>7</v>
      </c>
      <c r="AR46" s="2">
        <v>97</v>
      </c>
      <c r="AS46" s="38">
        <f t="shared" si="7"/>
        <v>9.7000000000000011</v>
      </c>
      <c r="AT46" s="38">
        <v>78</v>
      </c>
      <c r="AU46" s="38">
        <f t="shared" si="15"/>
        <v>19.5</v>
      </c>
      <c r="AV46" s="38">
        <v>86</v>
      </c>
      <c r="AW46" s="38">
        <f>AV46*0.2</f>
        <v>17.2</v>
      </c>
      <c r="AX46" s="38">
        <v>30</v>
      </c>
      <c r="AZ46" s="38">
        <f>AX46+AY46</f>
        <v>30</v>
      </c>
      <c r="BA46" s="38">
        <f>AZ46*0.45</f>
        <v>13.5</v>
      </c>
      <c r="BB46" s="2">
        <f t="shared" si="14"/>
        <v>66.900000000000006</v>
      </c>
      <c r="BC46" s="2">
        <v>7</v>
      </c>
    </row>
    <row r="47" spans="1:55" hidden="1">
      <c r="B47" s="11" t="s">
        <v>71</v>
      </c>
      <c r="C47" s="11" t="s">
        <v>146</v>
      </c>
      <c r="D47" s="11" t="s">
        <v>147</v>
      </c>
      <c r="E47" s="12"/>
      <c r="F47" s="12">
        <v>1</v>
      </c>
      <c r="G47" s="47">
        <v>0.5</v>
      </c>
      <c r="H47" s="47"/>
      <c r="I47" s="47">
        <v>1</v>
      </c>
      <c r="J47" s="47"/>
      <c r="K47" s="47"/>
      <c r="L47" s="47"/>
      <c r="M47" s="47"/>
      <c r="N47" s="46"/>
      <c r="O47" s="47"/>
      <c r="P47" s="47"/>
      <c r="Q47" s="47"/>
      <c r="R47" s="47"/>
      <c r="S47" s="47"/>
      <c r="T47" s="46"/>
      <c r="U47" s="44"/>
      <c r="V47" s="47"/>
      <c r="W47" s="46"/>
      <c r="X47" s="46"/>
      <c r="Y47" s="47"/>
      <c r="Z47" s="46"/>
      <c r="AA47" s="47"/>
      <c r="AB47" s="47"/>
      <c r="AC47" s="47"/>
      <c r="AD47" s="46"/>
      <c r="AE47" s="47"/>
      <c r="AF47" s="46"/>
      <c r="AG47" s="47"/>
      <c r="AH47" s="47"/>
      <c r="AI47" s="46"/>
      <c r="AJ47" s="46"/>
      <c r="AK47" s="47"/>
      <c r="AL47" s="46"/>
      <c r="AM47" s="45">
        <f t="shared" si="11"/>
        <v>1</v>
      </c>
      <c r="AN47" s="46">
        <f t="shared" si="12"/>
        <v>0</v>
      </c>
      <c r="AO47" s="2">
        <f t="shared" si="13"/>
        <v>0.5</v>
      </c>
      <c r="AQ47" s="38">
        <f t="shared" si="16"/>
        <v>0.5</v>
      </c>
      <c r="BB47" s="2">
        <f t="shared" si="14"/>
        <v>0.5</v>
      </c>
    </row>
    <row r="48" spans="1:55" hidden="1">
      <c r="B48" s="11" t="s">
        <v>112</v>
      </c>
      <c r="C48" s="11" t="s">
        <v>113</v>
      </c>
      <c r="D48" s="11" t="s">
        <v>118</v>
      </c>
      <c r="E48" s="12">
        <v>1</v>
      </c>
      <c r="F48" s="13"/>
      <c r="G48" s="47"/>
      <c r="H48" s="47">
        <v>1</v>
      </c>
      <c r="I48" s="47">
        <v>1</v>
      </c>
      <c r="J48" s="47"/>
      <c r="K48" s="47">
        <v>1</v>
      </c>
      <c r="L48" s="47">
        <v>1</v>
      </c>
      <c r="M48" s="47"/>
      <c r="N48" s="48"/>
      <c r="O48" s="47">
        <v>1</v>
      </c>
      <c r="P48" s="47"/>
      <c r="Q48" s="47">
        <v>1</v>
      </c>
      <c r="R48" s="47">
        <v>1</v>
      </c>
      <c r="S48" s="47"/>
      <c r="T48" s="47">
        <v>1</v>
      </c>
      <c r="U48" s="44">
        <v>1</v>
      </c>
      <c r="V48" s="47"/>
      <c r="W48" s="47">
        <v>1</v>
      </c>
      <c r="X48" s="47">
        <v>1</v>
      </c>
      <c r="Y48" s="47">
        <v>1</v>
      </c>
      <c r="Z48" s="46">
        <v>1</v>
      </c>
      <c r="AA48" s="47">
        <v>1</v>
      </c>
      <c r="AB48" s="47">
        <v>1</v>
      </c>
      <c r="AC48" s="47"/>
      <c r="AD48" s="46">
        <v>1</v>
      </c>
      <c r="AE48" s="47">
        <v>1</v>
      </c>
      <c r="AF48" s="48">
        <v>1</v>
      </c>
      <c r="AG48" s="47"/>
      <c r="AH48" s="47">
        <v>1</v>
      </c>
      <c r="AI48" s="46">
        <v>1</v>
      </c>
      <c r="AJ48" s="46">
        <v>0.5</v>
      </c>
      <c r="AK48" s="47">
        <v>1</v>
      </c>
      <c r="AL48" s="46"/>
      <c r="AM48" s="45">
        <f t="shared" si="11"/>
        <v>11</v>
      </c>
      <c r="AN48" s="46">
        <f t="shared" si="12"/>
        <v>9</v>
      </c>
      <c r="AO48" s="2">
        <f t="shared" si="13"/>
        <v>0.5</v>
      </c>
      <c r="AQ48" s="38">
        <f t="shared" si="16"/>
        <v>0.5</v>
      </c>
      <c r="AR48" s="13">
        <v>100</v>
      </c>
      <c r="AS48" s="37">
        <f t="shared" ref="AS48:AS63" si="17">AR48*0.1</f>
        <v>10</v>
      </c>
      <c r="AT48" s="38">
        <v>94</v>
      </c>
      <c r="AU48" s="38">
        <f t="shared" ref="AU48:AU54" si="18">AT48*0.25</f>
        <v>23.5</v>
      </c>
      <c r="BB48" s="2">
        <f t="shared" si="14"/>
        <v>34</v>
      </c>
    </row>
    <row r="49" spans="1:55">
      <c r="A49" s="2">
        <v>32</v>
      </c>
      <c r="B49" s="11" t="s">
        <v>120</v>
      </c>
      <c r="C49" s="11" t="s">
        <v>63</v>
      </c>
      <c r="D49" s="11" t="s">
        <v>121</v>
      </c>
      <c r="E49" s="12">
        <v>1</v>
      </c>
      <c r="F49" s="13">
        <v>1</v>
      </c>
      <c r="G49" s="47">
        <v>0.5</v>
      </c>
      <c r="H49" s="47">
        <v>1</v>
      </c>
      <c r="I49" s="47">
        <v>1</v>
      </c>
      <c r="J49" s="47">
        <v>0.5</v>
      </c>
      <c r="K49" s="47">
        <v>1</v>
      </c>
      <c r="L49" s="47">
        <v>1</v>
      </c>
      <c r="M49" s="47"/>
      <c r="N49" s="46">
        <v>1</v>
      </c>
      <c r="O49" s="47">
        <v>1</v>
      </c>
      <c r="P49" s="47">
        <v>0.5</v>
      </c>
      <c r="Q49" s="47">
        <v>1</v>
      </c>
      <c r="R49" s="47">
        <v>1</v>
      </c>
      <c r="S49" s="47">
        <v>0.5</v>
      </c>
      <c r="T49" s="46">
        <v>1</v>
      </c>
      <c r="U49" s="44">
        <v>1</v>
      </c>
      <c r="V49" s="47">
        <v>0.5</v>
      </c>
      <c r="W49" s="46">
        <v>1</v>
      </c>
      <c r="X49" s="46">
        <v>1</v>
      </c>
      <c r="Y49" s="47">
        <v>1</v>
      </c>
      <c r="Z49" s="46"/>
      <c r="AA49" s="47">
        <v>1</v>
      </c>
      <c r="AB49" s="47">
        <v>1</v>
      </c>
      <c r="AC49" s="47"/>
      <c r="AD49" s="46">
        <v>1</v>
      </c>
      <c r="AE49" s="47">
        <v>1</v>
      </c>
      <c r="AF49" s="46">
        <v>1</v>
      </c>
      <c r="AG49" s="47">
        <v>0.5</v>
      </c>
      <c r="AH49" s="47">
        <v>1</v>
      </c>
      <c r="AI49" s="46">
        <v>1</v>
      </c>
      <c r="AJ49" s="46"/>
      <c r="AK49" s="47">
        <v>1</v>
      </c>
      <c r="AL49" s="46"/>
      <c r="AM49" s="45">
        <f t="shared" si="11"/>
        <v>11</v>
      </c>
      <c r="AN49" s="46">
        <f t="shared" si="12"/>
        <v>9</v>
      </c>
      <c r="AO49" s="2">
        <f t="shared" si="13"/>
        <v>3</v>
      </c>
      <c r="AP49" s="2">
        <v>5</v>
      </c>
      <c r="AQ49" s="38">
        <f t="shared" si="16"/>
        <v>8</v>
      </c>
      <c r="AR49" s="2">
        <v>100</v>
      </c>
      <c r="AS49" s="38">
        <f t="shared" si="17"/>
        <v>10</v>
      </c>
      <c r="AT49" s="38">
        <v>20</v>
      </c>
      <c r="AU49" s="38">
        <f t="shared" si="18"/>
        <v>5</v>
      </c>
      <c r="AV49" s="38">
        <v>94</v>
      </c>
      <c r="AW49" s="38">
        <f>AV49*0.2</f>
        <v>18.8</v>
      </c>
      <c r="AX49" s="38">
        <v>20</v>
      </c>
      <c r="AY49" s="38">
        <v>22</v>
      </c>
      <c r="AZ49" s="38">
        <f>AX49+AY49</f>
        <v>42</v>
      </c>
      <c r="BA49" s="38">
        <f>AZ49*0.45</f>
        <v>18.900000000000002</v>
      </c>
      <c r="BB49" s="2">
        <f t="shared" si="14"/>
        <v>60.7</v>
      </c>
      <c r="BC49" s="2">
        <v>6</v>
      </c>
    </row>
    <row r="50" spans="1:55" hidden="1">
      <c r="B50" t="s">
        <v>45</v>
      </c>
      <c r="C50" t="s">
        <v>46</v>
      </c>
      <c r="D50" t="s">
        <v>47</v>
      </c>
      <c r="E50" s="2">
        <v>1</v>
      </c>
      <c r="F50" s="2">
        <v>1</v>
      </c>
      <c r="G50" s="46"/>
      <c r="H50" s="46">
        <v>1</v>
      </c>
      <c r="I50" s="47">
        <v>1</v>
      </c>
      <c r="J50" s="47"/>
      <c r="K50" s="46">
        <v>1</v>
      </c>
      <c r="L50" s="47">
        <v>1</v>
      </c>
      <c r="M50" s="47"/>
      <c r="N50" s="46">
        <v>1</v>
      </c>
      <c r="O50" s="47">
        <v>1</v>
      </c>
      <c r="P50" s="47"/>
      <c r="Q50" s="47">
        <v>1</v>
      </c>
      <c r="R50" s="47">
        <v>1</v>
      </c>
      <c r="S50" s="47"/>
      <c r="T50" s="46">
        <v>1</v>
      </c>
      <c r="U50" s="44">
        <v>1</v>
      </c>
      <c r="V50" s="47"/>
      <c r="W50" s="46">
        <v>1</v>
      </c>
      <c r="X50" s="46">
        <v>1</v>
      </c>
      <c r="Y50" s="47">
        <v>1</v>
      </c>
      <c r="Z50" s="46">
        <v>1</v>
      </c>
      <c r="AA50" s="47">
        <v>1</v>
      </c>
      <c r="AB50" s="47">
        <v>1</v>
      </c>
      <c r="AC50" s="47"/>
      <c r="AD50" s="46">
        <v>1</v>
      </c>
      <c r="AE50" s="47">
        <v>1</v>
      </c>
      <c r="AF50" s="46">
        <v>1</v>
      </c>
      <c r="AG50" s="47">
        <v>0.5</v>
      </c>
      <c r="AH50" s="47">
        <v>1</v>
      </c>
      <c r="AI50" s="46">
        <v>1</v>
      </c>
      <c r="AJ50" s="46"/>
      <c r="AK50" s="47">
        <v>1</v>
      </c>
      <c r="AL50" s="46"/>
      <c r="AM50" s="45">
        <f t="shared" si="11"/>
        <v>11</v>
      </c>
      <c r="AN50" s="46">
        <f t="shared" si="12"/>
        <v>10</v>
      </c>
      <c r="AO50" s="2">
        <f t="shared" si="13"/>
        <v>0.5</v>
      </c>
      <c r="AP50" s="2">
        <v>5</v>
      </c>
      <c r="AQ50" s="38">
        <f t="shared" si="16"/>
        <v>5.5</v>
      </c>
      <c r="AR50" s="2">
        <v>90</v>
      </c>
      <c r="AS50" s="38">
        <f t="shared" si="17"/>
        <v>9</v>
      </c>
      <c r="AT50" s="38">
        <v>85</v>
      </c>
      <c r="AU50" s="38">
        <f t="shared" si="18"/>
        <v>21.25</v>
      </c>
      <c r="BB50" s="2">
        <f t="shared" si="14"/>
        <v>35.75</v>
      </c>
    </row>
    <row r="51" spans="1:55" hidden="1">
      <c r="B51" t="s">
        <v>85</v>
      </c>
      <c r="C51" t="s">
        <v>16</v>
      </c>
      <c r="D51" t="s">
        <v>86</v>
      </c>
      <c r="E51" s="2">
        <v>1</v>
      </c>
      <c r="F51" s="2">
        <v>1</v>
      </c>
      <c r="G51" s="46">
        <v>0.5</v>
      </c>
      <c r="H51" s="46">
        <v>1</v>
      </c>
      <c r="I51" s="47">
        <v>1</v>
      </c>
      <c r="J51" s="47">
        <v>0.5</v>
      </c>
      <c r="K51" s="46">
        <v>1</v>
      </c>
      <c r="L51" s="47">
        <v>1</v>
      </c>
      <c r="M51" s="47">
        <v>0.5</v>
      </c>
      <c r="N51" s="46">
        <v>1</v>
      </c>
      <c r="O51" s="47">
        <v>1</v>
      </c>
      <c r="P51" s="47">
        <v>0.5</v>
      </c>
      <c r="Q51" s="47">
        <v>1</v>
      </c>
      <c r="R51" s="47"/>
      <c r="S51" s="47"/>
      <c r="T51" s="46">
        <v>1</v>
      </c>
      <c r="U51" s="44">
        <v>1</v>
      </c>
      <c r="V51" s="47">
        <v>0.5</v>
      </c>
      <c r="W51" s="46">
        <v>1</v>
      </c>
      <c r="X51" s="46">
        <v>1</v>
      </c>
      <c r="Y51" s="47">
        <v>1</v>
      </c>
      <c r="Z51" s="46"/>
      <c r="AA51" s="47">
        <v>1</v>
      </c>
      <c r="AB51" s="47">
        <v>1</v>
      </c>
      <c r="AC51" s="47"/>
      <c r="AD51" s="46">
        <v>1</v>
      </c>
      <c r="AE51" s="47">
        <v>1</v>
      </c>
      <c r="AF51" s="48">
        <v>1</v>
      </c>
      <c r="AG51" s="47">
        <v>0.5</v>
      </c>
      <c r="AH51" s="47">
        <v>1</v>
      </c>
      <c r="AI51" s="46">
        <v>1</v>
      </c>
      <c r="AJ51" s="46"/>
      <c r="AK51" s="47"/>
      <c r="AL51" s="46"/>
      <c r="AM51" s="45">
        <f t="shared" si="11"/>
        <v>9</v>
      </c>
      <c r="AN51" s="46">
        <f t="shared" si="12"/>
        <v>9</v>
      </c>
      <c r="AO51" s="2">
        <f t="shared" si="13"/>
        <v>3</v>
      </c>
      <c r="AP51" s="2">
        <v>3</v>
      </c>
      <c r="AQ51" s="38">
        <f t="shared" si="16"/>
        <v>6</v>
      </c>
      <c r="AR51" s="2">
        <v>90</v>
      </c>
      <c r="AS51" s="38">
        <f t="shared" si="17"/>
        <v>9</v>
      </c>
      <c r="AT51" s="38">
        <v>55</v>
      </c>
      <c r="AU51" s="38">
        <f t="shared" si="18"/>
        <v>13.75</v>
      </c>
      <c r="BB51" s="2">
        <f t="shared" si="14"/>
        <v>28.75</v>
      </c>
    </row>
    <row r="52" spans="1:55">
      <c r="A52" s="2">
        <v>33</v>
      </c>
      <c r="B52" s="36" t="s">
        <v>155</v>
      </c>
      <c r="C52" s="36" t="s">
        <v>81</v>
      </c>
      <c r="D52" s="36" t="s">
        <v>156</v>
      </c>
      <c r="E52" s="34"/>
      <c r="F52" s="34">
        <v>1</v>
      </c>
      <c r="G52" s="50"/>
      <c r="H52" s="51"/>
      <c r="I52" s="51">
        <v>1</v>
      </c>
      <c r="J52" s="51">
        <v>0.5</v>
      </c>
      <c r="K52" s="51">
        <v>1</v>
      </c>
      <c r="L52" s="51"/>
      <c r="M52" s="51"/>
      <c r="N52" s="52">
        <v>1</v>
      </c>
      <c r="O52" s="51">
        <v>1</v>
      </c>
      <c r="P52" s="51"/>
      <c r="Q52" s="51">
        <v>1</v>
      </c>
      <c r="R52" s="51">
        <v>1</v>
      </c>
      <c r="S52" s="51">
        <v>0.5</v>
      </c>
      <c r="T52" s="53">
        <v>1</v>
      </c>
      <c r="U52" s="71">
        <v>1</v>
      </c>
      <c r="V52" s="51"/>
      <c r="W52" s="53"/>
      <c r="X52" s="53">
        <v>1</v>
      </c>
      <c r="Y52" s="51">
        <v>1</v>
      </c>
      <c r="Z52" s="53">
        <v>1</v>
      </c>
      <c r="AA52" s="51">
        <v>1</v>
      </c>
      <c r="AB52" s="51"/>
      <c r="AC52" s="51"/>
      <c r="AD52" s="53">
        <v>1</v>
      </c>
      <c r="AE52" s="51">
        <v>1</v>
      </c>
      <c r="AF52" s="53">
        <v>1</v>
      </c>
      <c r="AG52" s="51">
        <v>0.5</v>
      </c>
      <c r="AH52" s="51">
        <v>1</v>
      </c>
      <c r="AI52" s="52">
        <v>1</v>
      </c>
      <c r="AJ52" s="53"/>
      <c r="AK52" s="51">
        <v>1</v>
      </c>
      <c r="AL52" s="53"/>
      <c r="AM52" s="54">
        <f t="shared" si="11"/>
        <v>9</v>
      </c>
      <c r="AN52" s="53">
        <f t="shared" si="12"/>
        <v>9</v>
      </c>
      <c r="AO52" s="38">
        <f t="shared" si="13"/>
        <v>1.5</v>
      </c>
      <c r="AP52" s="38">
        <v>5</v>
      </c>
      <c r="AQ52" s="38">
        <f t="shared" si="16"/>
        <v>6.5</v>
      </c>
      <c r="AR52" s="38">
        <v>82</v>
      </c>
      <c r="AS52" s="38">
        <f t="shared" si="17"/>
        <v>8.2000000000000011</v>
      </c>
      <c r="AT52" s="38">
        <v>30</v>
      </c>
      <c r="AU52" s="38">
        <f t="shared" si="18"/>
        <v>7.5</v>
      </c>
      <c r="AV52" s="38">
        <v>92</v>
      </c>
      <c r="AW52" s="38">
        <f t="shared" ref="AW52:AW57" si="19">AV52*0.2</f>
        <v>18.400000000000002</v>
      </c>
      <c r="AX52" s="38">
        <v>40</v>
      </c>
      <c r="AZ52" s="38">
        <f t="shared" ref="AZ52:AZ57" si="20">AX52+AY52</f>
        <v>40</v>
      </c>
      <c r="BA52" s="38">
        <f t="shared" ref="BA52:BA57" si="21">AZ52*0.45</f>
        <v>18</v>
      </c>
      <c r="BB52" s="38">
        <f t="shared" si="14"/>
        <v>58.600000000000009</v>
      </c>
      <c r="BC52" s="38">
        <v>6</v>
      </c>
    </row>
    <row r="53" spans="1:55">
      <c r="A53" s="2">
        <v>34</v>
      </c>
      <c r="B53" s="11" t="s">
        <v>127</v>
      </c>
      <c r="C53" s="11" t="s">
        <v>128</v>
      </c>
      <c r="D53" s="11" t="s">
        <v>129</v>
      </c>
      <c r="E53" s="12">
        <v>1</v>
      </c>
      <c r="F53" s="13"/>
      <c r="G53" s="47"/>
      <c r="H53" s="47">
        <v>1</v>
      </c>
      <c r="I53" s="47"/>
      <c r="J53" s="47"/>
      <c r="K53" s="47">
        <v>1</v>
      </c>
      <c r="L53" s="47"/>
      <c r="M53" s="47"/>
      <c r="N53" s="46">
        <v>1</v>
      </c>
      <c r="O53" s="47">
        <v>1</v>
      </c>
      <c r="P53" s="47"/>
      <c r="Q53" s="47">
        <v>1</v>
      </c>
      <c r="R53" s="47">
        <v>1</v>
      </c>
      <c r="S53" s="47"/>
      <c r="T53" s="46"/>
      <c r="U53" s="44">
        <v>1</v>
      </c>
      <c r="V53" s="47">
        <v>0.5</v>
      </c>
      <c r="W53" s="46">
        <v>1</v>
      </c>
      <c r="X53" s="46"/>
      <c r="Y53" s="47">
        <v>1</v>
      </c>
      <c r="Z53" s="46">
        <v>1</v>
      </c>
      <c r="AA53" s="47">
        <v>1</v>
      </c>
      <c r="AB53" s="47">
        <v>1</v>
      </c>
      <c r="AC53" s="47"/>
      <c r="AD53" s="46">
        <v>1</v>
      </c>
      <c r="AE53" s="47"/>
      <c r="AF53" s="46">
        <v>1</v>
      </c>
      <c r="AG53" s="47"/>
      <c r="AH53" s="47"/>
      <c r="AI53" s="46">
        <v>1</v>
      </c>
      <c r="AJ53" s="46"/>
      <c r="AK53" s="47">
        <v>1</v>
      </c>
      <c r="AL53" s="46"/>
      <c r="AM53" s="45">
        <f t="shared" si="11"/>
        <v>7</v>
      </c>
      <c r="AN53" s="46">
        <f t="shared" si="12"/>
        <v>8</v>
      </c>
      <c r="AO53" s="2">
        <f t="shared" si="13"/>
        <v>0.5</v>
      </c>
      <c r="AQ53" s="38">
        <f t="shared" si="16"/>
        <v>0.5</v>
      </c>
      <c r="AR53" s="2">
        <v>92</v>
      </c>
      <c r="AS53" s="38">
        <f t="shared" si="17"/>
        <v>9.2000000000000011</v>
      </c>
      <c r="AT53" s="38">
        <v>54</v>
      </c>
      <c r="AU53" s="38">
        <f t="shared" si="18"/>
        <v>13.5</v>
      </c>
      <c r="AV53" s="38">
        <v>94</v>
      </c>
      <c r="AW53" s="38">
        <f t="shared" si="19"/>
        <v>18.8</v>
      </c>
      <c r="AX53" s="38">
        <v>21</v>
      </c>
      <c r="AY53" s="38">
        <v>21.2</v>
      </c>
      <c r="AZ53" s="38">
        <f t="shared" si="20"/>
        <v>42.2</v>
      </c>
      <c r="BA53" s="38">
        <f t="shared" si="21"/>
        <v>18.990000000000002</v>
      </c>
      <c r="BB53" s="2">
        <f t="shared" si="14"/>
        <v>60.99</v>
      </c>
      <c r="BC53" s="2">
        <v>6</v>
      </c>
    </row>
    <row r="54" spans="1:55">
      <c r="A54" s="2">
        <v>35</v>
      </c>
      <c r="B54" s="11" t="s">
        <v>125</v>
      </c>
      <c r="C54" s="11" t="s">
        <v>26</v>
      </c>
      <c r="D54" s="11" t="s">
        <v>126</v>
      </c>
      <c r="E54" s="12">
        <v>1</v>
      </c>
      <c r="F54" s="13">
        <v>1</v>
      </c>
      <c r="G54" s="47"/>
      <c r="H54" s="47">
        <v>1</v>
      </c>
      <c r="I54" s="47">
        <v>1</v>
      </c>
      <c r="J54" s="47"/>
      <c r="K54" s="47"/>
      <c r="L54" s="47">
        <v>1</v>
      </c>
      <c r="M54" s="47"/>
      <c r="N54" s="46">
        <v>1</v>
      </c>
      <c r="O54" s="47">
        <v>1</v>
      </c>
      <c r="P54" s="47"/>
      <c r="Q54" s="47">
        <v>1</v>
      </c>
      <c r="R54" s="47">
        <v>1</v>
      </c>
      <c r="S54" s="47"/>
      <c r="T54" s="46">
        <v>1</v>
      </c>
      <c r="U54" s="44">
        <v>1</v>
      </c>
      <c r="V54" s="47">
        <v>0.5</v>
      </c>
      <c r="W54" s="46"/>
      <c r="X54" s="46"/>
      <c r="Y54" s="47"/>
      <c r="Z54" s="46"/>
      <c r="AA54" s="47">
        <v>1</v>
      </c>
      <c r="AB54" s="47">
        <v>1</v>
      </c>
      <c r="AC54" s="47"/>
      <c r="AD54" s="46">
        <v>1</v>
      </c>
      <c r="AE54" s="47">
        <v>1</v>
      </c>
      <c r="AF54" s="46">
        <v>1</v>
      </c>
      <c r="AG54" s="47"/>
      <c r="AH54" s="47">
        <v>1</v>
      </c>
      <c r="AI54" s="46">
        <v>1</v>
      </c>
      <c r="AJ54" s="46"/>
      <c r="AK54" s="47"/>
      <c r="AL54" s="46"/>
      <c r="AM54" s="45">
        <f t="shared" si="11"/>
        <v>9</v>
      </c>
      <c r="AN54" s="46">
        <f t="shared" si="12"/>
        <v>6</v>
      </c>
      <c r="AO54" s="2">
        <f t="shared" si="13"/>
        <v>0.5</v>
      </c>
      <c r="AP54" s="2">
        <v>5</v>
      </c>
      <c r="AQ54" s="38">
        <f t="shared" si="16"/>
        <v>5.5</v>
      </c>
      <c r="AR54" s="2">
        <v>97</v>
      </c>
      <c r="AS54" s="38">
        <f t="shared" si="17"/>
        <v>9.7000000000000011</v>
      </c>
      <c r="AT54" s="38">
        <v>58</v>
      </c>
      <c r="AU54" s="38">
        <f t="shared" si="18"/>
        <v>14.5</v>
      </c>
      <c r="AV54" s="38">
        <v>82</v>
      </c>
      <c r="AW54" s="38">
        <f t="shared" si="19"/>
        <v>16.400000000000002</v>
      </c>
      <c r="AX54" s="38">
        <v>31</v>
      </c>
      <c r="AZ54" s="38">
        <f t="shared" si="20"/>
        <v>31</v>
      </c>
      <c r="BA54" s="38">
        <f t="shared" si="21"/>
        <v>13.950000000000001</v>
      </c>
      <c r="BB54" s="2">
        <f t="shared" si="14"/>
        <v>60.050000000000011</v>
      </c>
      <c r="BC54" s="2">
        <v>6</v>
      </c>
    </row>
    <row r="55" spans="1:55">
      <c r="A55" s="2">
        <v>36</v>
      </c>
      <c r="B55" s="11" t="s">
        <v>136</v>
      </c>
      <c r="C55" s="11" t="s">
        <v>13</v>
      </c>
      <c r="D55" s="11" t="s">
        <v>137</v>
      </c>
      <c r="E55" s="12">
        <v>1</v>
      </c>
      <c r="F55" s="13">
        <v>1</v>
      </c>
      <c r="G55" s="47"/>
      <c r="H55" s="47">
        <v>1</v>
      </c>
      <c r="I55" s="47">
        <v>1</v>
      </c>
      <c r="J55" s="47"/>
      <c r="K55" s="47">
        <v>1</v>
      </c>
      <c r="L55" s="47">
        <v>1</v>
      </c>
      <c r="M55" s="47"/>
      <c r="N55" s="46">
        <v>1</v>
      </c>
      <c r="O55" s="47"/>
      <c r="P55" s="47"/>
      <c r="Q55" s="47">
        <v>1</v>
      </c>
      <c r="R55" s="47">
        <v>1</v>
      </c>
      <c r="S55" s="47"/>
      <c r="T55" s="46">
        <v>1</v>
      </c>
      <c r="U55" s="44">
        <v>1</v>
      </c>
      <c r="V55" s="47"/>
      <c r="W55" s="46">
        <v>1</v>
      </c>
      <c r="X55" s="46">
        <v>1</v>
      </c>
      <c r="Y55" s="47">
        <v>1</v>
      </c>
      <c r="Z55" s="46">
        <v>1</v>
      </c>
      <c r="AA55" s="47"/>
      <c r="AB55" s="47">
        <v>1</v>
      </c>
      <c r="AC55" s="47"/>
      <c r="AD55" s="46">
        <v>1</v>
      </c>
      <c r="AE55" s="47">
        <v>1</v>
      </c>
      <c r="AF55" s="46"/>
      <c r="AG55" s="47">
        <v>0.5</v>
      </c>
      <c r="AH55" s="47">
        <v>1</v>
      </c>
      <c r="AI55" s="46">
        <v>1</v>
      </c>
      <c r="AJ55" s="46"/>
      <c r="AK55" s="47">
        <v>1</v>
      </c>
      <c r="AL55" s="46"/>
      <c r="AM55" s="45">
        <f t="shared" si="11"/>
        <v>9</v>
      </c>
      <c r="AN55" s="46">
        <f t="shared" si="12"/>
        <v>9</v>
      </c>
      <c r="AO55" s="2">
        <f t="shared" si="13"/>
        <v>0.5</v>
      </c>
      <c r="AQ55" s="38">
        <f t="shared" si="16"/>
        <v>0.5</v>
      </c>
      <c r="AR55" s="2">
        <v>99</v>
      </c>
      <c r="AS55" s="38">
        <f t="shared" si="17"/>
        <v>9.9</v>
      </c>
      <c r="AV55" s="38">
        <v>93</v>
      </c>
      <c r="AW55" s="38">
        <f t="shared" si="19"/>
        <v>18.600000000000001</v>
      </c>
      <c r="AX55" s="38">
        <v>41</v>
      </c>
      <c r="AY55" s="38">
        <v>32</v>
      </c>
      <c r="AZ55" s="38">
        <f t="shared" si="20"/>
        <v>73</v>
      </c>
      <c r="BA55" s="38">
        <f t="shared" si="21"/>
        <v>32.85</v>
      </c>
      <c r="BB55" s="2">
        <f t="shared" si="14"/>
        <v>61.85</v>
      </c>
      <c r="BC55" s="2">
        <v>6</v>
      </c>
    </row>
    <row r="56" spans="1:55">
      <c r="A56" s="2">
        <v>37</v>
      </c>
      <c r="B56" t="s">
        <v>110</v>
      </c>
      <c r="C56" t="s">
        <v>92</v>
      </c>
      <c r="D56" t="s">
        <v>111</v>
      </c>
      <c r="E56" s="2">
        <v>1</v>
      </c>
      <c r="F56" s="2">
        <v>1</v>
      </c>
      <c r="G56" s="46"/>
      <c r="H56" s="46"/>
      <c r="I56" s="47">
        <v>1</v>
      </c>
      <c r="J56" s="47"/>
      <c r="K56" s="46">
        <v>1</v>
      </c>
      <c r="L56" s="47">
        <v>1</v>
      </c>
      <c r="M56" s="47"/>
      <c r="N56" s="46">
        <v>1</v>
      </c>
      <c r="O56" s="47"/>
      <c r="P56" s="47"/>
      <c r="Q56" s="47"/>
      <c r="R56" s="47">
        <v>1</v>
      </c>
      <c r="S56" s="47"/>
      <c r="T56" s="46">
        <v>1</v>
      </c>
      <c r="U56" s="44">
        <v>1</v>
      </c>
      <c r="V56" s="47"/>
      <c r="W56" s="46">
        <v>1</v>
      </c>
      <c r="X56" s="46">
        <v>1</v>
      </c>
      <c r="Y56" s="47">
        <v>1</v>
      </c>
      <c r="Z56" s="46"/>
      <c r="AA56" s="47">
        <v>1</v>
      </c>
      <c r="AB56" s="47">
        <v>1</v>
      </c>
      <c r="AC56" s="47"/>
      <c r="AD56" s="46">
        <v>1</v>
      </c>
      <c r="AE56" s="47">
        <v>1</v>
      </c>
      <c r="AF56" s="46">
        <v>1</v>
      </c>
      <c r="AG56" s="47">
        <v>0.5</v>
      </c>
      <c r="AH56" s="47">
        <v>1</v>
      </c>
      <c r="AI56" s="46">
        <v>1</v>
      </c>
      <c r="AJ56" s="46"/>
      <c r="AK56" s="47"/>
      <c r="AL56" s="46"/>
      <c r="AM56" s="45">
        <f t="shared" si="11"/>
        <v>9</v>
      </c>
      <c r="AN56" s="46">
        <f t="shared" si="12"/>
        <v>8</v>
      </c>
      <c r="AO56" s="2">
        <f t="shared" si="13"/>
        <v>0.5</v>
      </c>
      <c r="AQ56" s="38">
        <f t="shared" si="16"/>
        <v>0.5</v>
      </c>
      <c r="AR56" s="2">
        <v>80</v>
      </c>
      <c r="AS56" s="38">
        <f t="shared" si="17"/>
        <v>8</v>
      </c>
      <c r="AT56" s="38">
        <v>58</v>
      </c>
      <c r="AU56" s="38">
        <f>AT56*0.25</f>
        <v>14.5</v>
      </c>
      <c r="AV56" s="38">
        <v>93</v>
      </c>
      <c r="AW56" s="38">
        <f t="shared" si="19"/>
        <v>18.600000000000001</v>
      </c>
      <c r="AX56" s="38">
        <v>44</v>
      </c>
      <c r="AZ56" s="38">
        <f t="shared" si="20"/>
        <v>44</v>
      </c>
      <c r="BA56" s="38">
        <f t="shared" si="21"/>
        <v>19.8</v>
      </c>
      <c r="BB56" s="2">
        <f t="shared" si="14"/>
        <v>61.400000000000006</v>
      </c>
      <c r="BC56" s="2">
        <v>6</v>
      </c>
    </row>
    <row r="57" spans="1:55">
      <c r="A57" s="2">
        <v>38</v>
      </c>
      <c r="B57" s="11" t="s">
        <v>116</v>
      </c>
      <c r="C57" s="11" t="s">
        <v>117</v>
      </c>
      <c r="D57" s="11" t="s">
        <v>178</v>
      </c>
      <c r="E57" s="12">
        <v>1</v>
      </c>
      <c r="F57" s="13"/>
      <c r="G57" s="47"/>
      <c r="H57" s="47">
        <v>1</v>
      </c>
      <c r="I57" s="47">
        <v>1</v>
      </c>
      <c r="J57" s="47"/>
      <c r="K57" s="47"/>
      <c r="L57" s="47"/>
      <c r="M57" s="47"/>
      <c r="N57" s="46">
        <v>1</v>
      </c>
      <c r="O57" s="47">
        <v>1</v>
      </c>
      <c r="P57" s="47"/>
      <c r="Q57" s="47">
        <v>1</v>
      </c>
      <c r="R57" s="47"/>
      <c r="S57" s="47"/>
      <c r="T57" s="46">
        <v>1</v>
      </c>
      <c r="U57" s="44">
        <v>1</v>
      </c>
      <c r="V57" s="47">
        <v>0.5</v>
      </c>
      <c r="W57" s="46">
        <v>1</v>
      </c>
      <c r="X57" s="46">
        <v>1</v>
      </c>
      <c r="Y57" s="47">
        <v>1</v>
      </c>
      <c r="Z57" s="46">
        <v>1</v>
      </c>
      <c r="AA57" s="47">
        <v>1</v>
      </c>
      <c r="AB57" s="47"/>
      <c r="AC57" s="47"/>
      <c r="AD57" s="46"/>
      <c r="AE57" s="47">
        <v>1</v>
      </c>
      <c r="AF57" s="46">
        <v>1</v>
      </c>
      <c r="AG57" s="47"/>
      <c r="AH57" s="47">
        <v>1</v>
      </c>
      <c r="AI57" s="46">
        <v>1</v>
      </c>
      <c r="AJ57" s="46">
        <v>0.5</v>
      </c>
      <c r="AK57" s="47">
        <v>1</v>
      </c>
      <c r="AL57" s="46">
        <v>0.5</v>
      </c>
      <c r="AM57" s="45">
        <f t="shared" si="11"/>
        <v>8</v>
      </c>
      <c r="AN57" s="46">
        <f t="shared" si="12"/>
        <v>8</v>
      </c>
      <c r="AO57" s="38">
        <f t="shared" si="13"/>
        <v>1.5</v>
      </c>
      <c r="AQ57" s="38">
        <f t="shared" si="16"/>
        <v>1.5</v>
      </c>
      <c r="AR57" s="2">
        <v>100</v>
      </c>
      <c r="AS57" s="38">
        <f t="shared" si="17"/>
        <v>10</v>
      </c>
      <c r="AT57" s="38">
        <v>63</v>
      </c>
      <c r="AU57" s="38">
        <f>AT57*0.25</f>
        <v>15.75</v>
      </c>
      <c r="AV57" s="38">
        <v>93</v>
      </c>
      <c r="AW57" s="38">
        <f t="shared" si="19"/>
        <v>18.600000000000001</v>
      </c>
      <c r="AX57" s="38">
        <v>36</v>
      </c>
      <c r="AZ57" s="38">
        <f t="shared" si="20"/>
        <v>36</v>
      </c>
      <c r="BA57" s="38">
        <f t="shared" si="21"/>
        <v>16.2</v>
      </c>
      <c r="BB57" s="2">
        <f t="shared" si="14"/>
        <v>62.05</v>
      </c>
      <c r="BC57" s="2">
        <v>6</v>
      </c>
    </row>
    <row r="58" spans="1:55" hidden="1">
      <c r="B58" t="s">
        <v>54</v>
      </c>
      <c r="C58" t="s">
        <v>55</v>
      </c>
      <c r="D58" t="s">
        <v>56</v>
      </c>
      <c r="E58" s="2">
        <v>1</v>
      </c>
      <c r="F58" s="2">
        <v>1</v>
      </c>
      <c r="G58" s="46">
        <v>0.5</v>
      </c>
      <c r="H58" s="46">
        <v>1</v>
      </c>
      <c r="I58" s="47">
        <v>1</v>
      </c>
      <c r="J58" s="47"/>
      <c r="K58" s="46">
        <v>1</v>
      </c>
      <c r="L58" s="47">
        <v>1</v>
      </c>
      <c r="M58" s="47">
        <v>0.5</v>
      </c>
      <c r="N58" s="46">
        <v>1</v>
      </c>
      <c r="O58" s="47">
        <v>1</v>
      </c>
      <c r="P58" s="47">
        <v>0.5</v>
      </c>
      <c r="Q58" s="47">
        <v>1</v>
      </c>
      <c r="R58" s="47">
        <v>1</v>
      </c>
      <c r="S58" s="47">
        <v>0.5</v>
      </c>
      <c r="T58" s="46">
        <v>1</v>
      </c>
      <c r="U58" s="44" t="s">
        <v>169</v>
      </c>
      <c r="V58" s="47"/>
      <c r="W58" s="46">
        <v>1</v>
      </c>
      <c r="X58" s="46">
        <v>1</v>
      </c>
      <c r="Y58" s="47"/>
      <c r="Z58" s="46">
        <v>1</v>
      </c>
      <c r="AA58" s="47">
        <v>1</v>
      </c>
      <c r="AB58" s="47">
        <v>1</v>
      </c>
      <c r="AC58" s="47">
        <v>3</v>
      </c>
      <c r="AD58" s="46">
        <v>1</v>
      </c>
      <c r="AE58" s="47">
        <v>1</v>
      </c>
      <c r="AF58" s="46">
        <v>1</v>
      </c>
      <c r="AG58" s="47">
        <v>0.5</v>
      </c>
      <c r="AH58" s="47">
        <v>1</v>
      </c>
      <c r="AI58" s="46"/>
      <c r="AJ58" s="46">
        <v>0.5</v>
      </c>
      <c r="AK58" s="47">
        <v>1</v>
      </c>
      <c r="AL58" s="46"/>
      <c r="AM58" s="45">
        <f t="shared" si="11"/>
        <v>10</v>
      </c>
      <c r="AN58" s="46">
        <f t="shared" si="12"/>
        <v>9</v>
      </c>
      <c r="AO58" s="2">
        <f t="shared" si="13"/>
        <v>6</v>
      </c>
      <c r="AP58" s="2">
        <v>5</v>
      </c>
      <c r="AQ58" s="38">
        <f t="shared" si="16"/>
        <v>11</v>
      </c>
      <c r="AR58" s="2">
        <v>100</v>
      </c>
      <c r="AS58" s="38">
        <f t="shared" si="17"/>
        <v>10</v>
      </c>
      <c r="AT58" s="38">
        <v>72</v>
      </c>
      <c r="AU58" s="38">
        <f>AT58*0.25</f>
        <v>18</v>
      </c>
      <c r="BB58" s="2">
        <f t="shared" si="14"/>
        <v>39</v>
      </c>
    </row>
    <row r="59" spans="1:55" hidden="1">
      <c r="B59" s="11" t="s">
        <v>54</v>
      </c>
      <c r="C59" s="11" t="s">
        <v>172</v>
      </c>
      <c r="D59" s="11" t="s">
        <v>173</v>
      </c>
      <c r="E59" s="12">
        <v>1</v>
      </c>
      <c r="F59" s="12">
        <v>1</v>
      </c>
      <c r="G59" s="55"/>
      <c r="H59" s="55">
        <v>1</v>
      </c>
      <c r="I59" s="55">
        <v>1</v>
      </c>
      <c r="J59" s="55"/>
      <c r="K59" s="55">
        <v>1</v>
      </c>
      <c r="L59" s="47">
        <v>1</v>
      </c>
      <c r="M59" s="47"/>
      <c r="N59" s="47"/>
      <c r="O59" s="47">
        <v>1</v>
      </c>
      <c r="P59" s="47"/>
      <c r="Q59" s="47">
        <v>1</v>
      </c>
      <c r="R59" s="47">
        <v>1</v>
      </c>
      <c r="S59" s="47"/>
      <c r="T59" s="47"/>
      <c r="U59" s="44">
        <v>1</v>
      </c>
      <c r="V59" s="47"/>
      <c r="W59" s="47"/>
      <c r="X59" s="47"/>
      <c r="Y59" s="47"/>
      <c r="Z59" s="46">
        <v>1</v>
      </c>
      <c r="AA59" s="47"/>
      <c r="AB59" s="47"/>
      <c r="AC59" s="47"/>
      <c r="AD59" s="46"/>
      <c r="AE59" s="47"/>
      <c r="AF59" s="46"/>
      <c r="AG59" s="47"/>
      <c r="AH59" s="47"/>
      <c r="AI59" s="46"/>
      <c r="AJ59" s="46"/>
      <c r="AK59" s="47"/>
      <c r="AL59" s="46"/>
      <c r="AM59" s="74">
        <f t="shared" si="11"/>
        <v>5</v>
      </c>
      <c r="AN59" s="63">
        <f t="shared" si="12"/>
        <v>3</v>
      </c>
      <c r="AO59" s="38">
        <f t="shared" si="13"/>
        <v>0</v>
      </c>
      <c r="AR59" s="13">
        <v>89</v>
      </c>
      <c r="AS59" s="37">
        <f t="shared" si="17"/>
        <v>8.9</v>
      </c>
      <c r="BB59" s="2">
        <f t="shared" si="14"/>
        <v>8.9</v>
      </c>
    </row>
    <row r="60" spans="1:55">
      <c r="A60" s="2">
        <v>39</v>
      </c>
      <c r="B60" s="11" t="s">
        <v>138</v>
      </c>
      <c r="C60" s="11" t="s">
        <v>139</v>
      </c>
      <c r="D60" s="11" t="s">
        <v>201</v>
      </c>
      <c r="E60" s="12">
        <v>1</v>
      </c>
      <c r="F60" s="13">
        <v>1</v>
      </c>
      <c r="G60" s="47"/>
      <c r="H60" s="47">
        <v>1</v>
      </c>
      <c r="I60" s="47">
        <v>1</v>
      </c>
      <c r="J60" s="47"/>
      <c r="K60" s="47"/>
      <c r="L60" s="47">
        <v>1</v>
      </c>
      <c r="M60" s="47"/>
      <c r="N60" s="46">
        <v>1</v>
      </c>
      <c r="O60" s="47">
        <v>1</v>
      </c>
      <c r="P60" s="47"/>
      <c r="Q60" s="47"/>
      <c r="R60" s="47">
        <v>1</v>
      </c>
      <c r="S60" s="47">
        <v>0.5</v>
      </c>
      <c r="T60" s="46">
        <v>1</v>
      </c>
      <c r="U60" s="44">
        <v>1</v>
      </c>
      <c r="V60" s="47"/>
      <c r="W60" s="46">
        <v>1</v>
      </c>
      <c r="X60" s="46">
        <v>1</v>
      </c>
      <c r="Y60" s="47">
        <v>1</v>
      </c>
      <c r="Z60" s="46">
        <v>1</v>
      </c>
      <c r="AA60" s="47">
        <v>1</v>
      </c>
      <c r="AB60" s="47"/>
      <c r="AC60" s="47"/>
      <c r="AD60" s="46">
        <v>1</v>
      </c>
      <c r="AE60" s="47">
        <v>1</v>
      </c>
      <c r="AF60" s="46"/>
      <c r="AG60" s="47">
        <v>0.5</v>
      </c>
      <c r="AH60" s="47">
        <v>1</v>
      </c>
      <c r="AI60" s="46">
        <v>1</v>
      </c>
      <c r="AJ60" s="46">
        <v>0.5</v>
      </c>
      <c r="AK60" s="47">
        <v>1</v>
      </c>
      <c r="AL60" s="46"/>
      <c r="AM60" s="45">
        <f t="shared" si="11"/>
        <v>10</v>
      </c>
      <c r="AN60" s="46">
        <f t="shared" si="12"/>
        <v>7</v>
      </c>
      <c r="AO60" s="2">
        <f t="shared" si="13"/>
        <v>1.5</v>
      </c>
      <c r="AQ60" s="38">
        <f>G60+J60+M60+P60+S60+V60+AC60+AG60+AJ60+AL60+AP60</f>
        <v>1.5</v>
      </c>
      <c r="AR60" s="2">
        <v>85</v>
      </c>
      <c r="AS60" s="38">
        <f t="shared" si="17"/>
        <v>8.5</v>
      </c>
      <c r="AT60" s="38">
        <v>72</v>
      </c>
      <c r="AU60" s="38">
        <f>AT60*0.25</f>
        <v>18</v>
      </c>
      <c r="AV60" s="38">
        <v>95</v>
      </c>
      <c r="AW60" s="38">
        <f>AV60*0.2</f>
        <v>19</v>
      </c>
      <c r="AX60" s="38">
        <v>20</v>
      </c>
      <c r="AZ60" s="38">
        <f>AX60+AY60</f>
        <v>20</v>
      </c>
      <c r="BA60" s="38">
        <f>AZ60*0.45</f>
        <v>9</v>
      </c>
      <c r="BB60" s="2">
        <f t="shared" si="14"/>
        <v>56</v>
      </c>
      <c r="BC60" s="2">
        <v>6</v>
      </c>
    </row>
    <row r="61" spans="1:55" hidden="1">
      <c r="B61" t="s">
        <v>108</v>
      </c>
      <c r="C61" t="s">
        <v>26</v>
      </c>
      <c r="D61" t="s">
        <v>109</v>
      </c>
      <c r="E61" s="2"/>
      <c r="F61" s="2">
        <v>1</v>
      </c>
      <c r="G61" s="46"/>
      <c r="H61" s="46"/>
      <c r="I61" s="47">
        <v>1</v>
      </c>
      <c r="J61" s="47"/>
      <c r="K61" s="46">
        <v>1</v>
      </c>
      <c r="L61" s="47">
        <v>1</v>
      </c>
      <c r="M61" s="47"/>
      <c r="N61" s="46">
        <v>1</v>
      </c>
      <c r="O61" s="47">
        <v>1</v>
      </c>
      <c r="P61" s="47"/>
      <c r="Q61" s="47">
        <v>1</v>
      </c>
      <c r="R61" s="47">
        <v>1</v>
      </c>
      <c r="S61" s="47"/>
      <c r="T61" s="46">
        <v>1</v>
      </c>
      <c r="U61" s="44">
        <v>1</v>
      </c>
      <c r="V61" s="47"/>
      <c r="W61" s="46">
        <v>1</v>
      </c>
      <c r="X61" s="46"/>
      <c r="Y61" s="47">
        <v>1</v>
      </c>
      <c r="Z61" s="46"/>
      <c r="AA61" s="47">
        <v>1</v>
      </c>
      <c r="AB61" s="47">
        <v>1</v>
      </c>
      <c r="AC61" s="47">
        <v>3</v>
      </c>
      <c r="AD61" s="46">
        <v>1</v>
      </c>
      <c r="AE61" s="47"/>
      <c r="AF61" s="46">
        <v>1</v>
      </c>
      <c r="AG61" s="47"/>
      <c r="AH61" s="47">
        <v>1</v>
      </c>
      <c r="AI61" s="48">
        <v>1</v>
      </c>
      <c r="AJ61" s="46"/>
      <c r="AK61" s="47"/>
      <c r="AL61" s="46"/>
      <c r="AM61" s="45">
        <f t="shared" si="11"/>
        <v>9</v>
      </c>
      <c r="AN61" s="46">
        <f t="shared" si="12"/>
        <v>8</v>
      </c>
      <c r="AO61" s="2">
        <f t="shared" si="13"/>
        <v>3</v>
      </c>
      <c r="AP61" s="2">
        <v>5</v>
      </c>
      <c r="AQ61" s="38">
        <f>G61+J61+M61+P61+S61+V61+AC61+AG61+AJ61+AL61+AP61</f>
        <v>8</v>
      </c>
      <c r="AR61" s="2">
        <v>100</v>
      </c>
      <c r="AS61" s="38">
        <f t="shared" si="17"/>
        <v>10</v>
      </c>
      <c r="AT61" s="38">
        <v>82</v>
      </c>
      <c r="AU61" s="38">
        <f>AT61*0.25</f>
        <v>20.5</v>
      </c>
      <c r="BB61" s="2">
        <f t="shared" si="14"/>
        <v>38.5</v>
      </c>
    </row>
    <row r="62" spans="1:55">
      <c r="A62" s="2">
        <v>40</v>
      </c>
      <c r="B62" s="11" t="s">
        <v>133</v>
      </c>
      <c r="C62" s="11" t="s">
        <v>134</v>
      </c>
      <c r="D62" s="11" t="s">
        <v>135</v>
      </c>
      <c r="E62" s="12">
        <v>1</v>
      </c>
      <c r="F62" s="13"/>
      <c r="G62" s="47"/>
      <c r="H62" s="47">
        <v>1</v>
      </c>
      <c r="I62" s="47">
        <v>1</v>
      </c>
      <c r="J62" s="47"/>
      <c r="K62" s="47"/>
      <c r="L62" s="47"/>
      <c r="M62" s="47"/>
      <c r="N62" s="46">
        <v>1</v>
      </c>
      <c r="O62" s="47">
        <v>1</v>
      </c>
      <c r="P62" s="47">
        <v>0.5</v>
      </c>
      <c r="Q62" s="47">
        <v>1</v>
      </c>
      <c r="R62" s="47">
        <v>1</v>
      </c>
      <c r="S62" s="47"/>
      <c r="T62" s="46">
        <v>1</v>
      </c>
      <c r="U62" s="44">
        <v>1</v>
      </c>
      <c r="V62" s="47"/>
      <c r="W62" s="46">
        <v>1</v>
      </c>
      <c r="X62" s="46">
        <v>1</v>
      </c>
      <c r="Y62" s="47">
        <v>1</v>
      </c>
      <c r="Z62" s="46"/>
      <c r="AA62" s="47">
        <v>1</v>
      </c>
      <c r="AB62" s="47">
        <v>1</v>
      </c>
      <c r="AC62" s="47"/>
      <c r="AD62" s="46">
        <v>1</v>
      </c>
      <c r="AE62" s="47">
        <v>1</v>
      </c>
      <c r="AF62" s="48">
        <v>1</v>
      </c>
      <c r="AG62" s="47">
        <v>0.5</v>
      </c>
      <c r="AH62" s="47">
        <v>1</v>
      </c>
      <c r="AI62" s="48">
        <v>1</v>
      </c>
      <c r="AJ62" s="46">
        <v>0.5</v>
      </c>
      <c r="AK62" s="47">
        <v>1</v>
      </c>
      <c r="AL62" s="46"/>
      <c r="AM62" s="45">
        <f t="shared" si="11"/>
        <v>10</v>
      </c>
      <c r="AN62" s="46">
        <f t="shared" si="12"/>
        <v>8</v>
      </c>
      <c r="AO62" s="2">
        <f t="shared" si="13"/>
        <v>1.5</v>
      </c>
      <c r="AQ62" s="38">
        <f>G62+J62+M62+P62+S62+V62+AC62+AG62+AJ62+AL62+AP62</f>
        <v>1.5</v>
      </c>
      <c r="AR62" s="2">
        <v>90</v>
      </c>
      <c r="AS62" s="38">
        <f t="shared" si="17"/>
        <v>9</v>
      </c>
      <c r="AT62" s="38">
        <v>40</v>
      </c>
      <c r="AU62" s="38">
        <f>AT62*0.25</f>
        <v>10</v>
      </c>
      <c r="AV62" s="38">
        <v>93</v>
      </c>
      <c r="AW62" s="38">
        <f>AV62*0.2</f>
        <v>18.600000000000001</v>
      </c>
      <c r="AX62" s="38">
        <v>33</v>
      </c>
      <c r="AZ62" s="38">
        <f>AX62+AY62</f>
        <v>33</v>
      </c>
      <c r="BA62" s="38">
        <f>AZ62*0.45</f>
        <v>14.85</v>
      </c>
      <c r="BB62" s="2">
        <f t="shared" si="14"/>
        <v>53.95</v>
      </c>
      <c r="BC62" s="2">
        <v>5</v>
      </c>
    </row>
    <row r="63" spans="1:55" hidden="1">
      <c r="B63" t="s">
        <v>62</v>
      </c>
      <c r="C63" t="s">
        <v>63</v>
      </c>
      <c r="D63" t="s">
        <v>64</v>
      </c>
      <c r="E63" s="2">
        <v>1</v>
      </c>
      <c r="F63" s="2">
        <v>1</v>
      </c>
      <c r="G63" s="46"/>
      <c r="H63" s="46">
        <v>1</v>
      </c>
      <c r="I63" s="47">
        <v>1</v>
      </c>
      <c r="J63" s="47">
        <v>0.5</v>
      </c>
      <c r="K63" s="46">
        <v>1</v>
      </c>
      <c r="L63" s="47"/>
      <c r="M63" s="47"/>
      <c r="N63" s="46">
        <v>1</v>
      </c>
      <c r="O63" s="47">
        <v>1</v>
      </c>
      <c r="P63" s="47"/>
      <c r="Q63" s="47"/>
      <c r="R63" s="47">
        <v>1</v>
      </c>
      <c r="S63" s="47">
        <v>0.5</v>
      </c>
      <c r="T63" s="46">
        <v>1</v>
      </c>
      <c r="U63" s="44">
        <v>1</v>
      </c>
      <c r="V63" s="47"/>
      <c r="W63" s="46">
        <v>1</v>
      </c>
      <c r="X63" s="46">
        <v>1</v>
      </c>
      <c r="Y63" s="47">
        <v>1</v>
      </c>
      <c r="Z63" s="46"/>
      <c r="AA63" s="47">
        <v>1</v>
      </c>
      <c r="AB63" s="47">
        <v>1</v>
      </c>
      <c r="AC63" s="47"/>
      <c r="AD63" s="46">
        <v>1</v>
      </c>
      <c r="AE63" s="47">
        <v>1</v>
      </c>
      <c r="AF63" s="46">
        <v>1</v>
      </c>
      <c r="AG63" s="47">
        <v>0.5</v>
      </c>
      <c r="AH63" s="47">
        <v>1</v>
      </c>
      <c r="AI63" s="46">
        <v>1</v>
      </c>
      <c r="AJ63" s="46"/>
      <c r="AK63" s="47">
        <v>1</v>
      </c>
      <c r="AL63" s="46"/>
      <c r="AM63" s="45">
        <f t="shared" si="11"/>
        <v>10</v>
      </c>
      <c r="AN63" s="46">
        <f t="shared" si="12"/>
        <v>8</v>
      </c>
      <c r="AO63" s="2">
        <f t="shared" si="13"/>
        <v>1.5</v>
      </c>
      <c r="AQ63" s="38">
        <f>G63+J63+M63+P63+S63+V63+AC63+AG63+AJ63+AL63+AP63</f>
        <v>1.5</v>
      </c>
      <c r="AR63" s="2">
        <v>100</v>
      </c>
      <c r="AS63" s="38">
        <f t="shared" si="17"/>
        <v>10</v>
      </c>
      <c r="AT63" s="38">
        <v>100</v>
      </c>
      <c r="AU63" s="38">
        <f>AT63*0.25</f>
        <v>25</v>
      </c>
      <c r="BB63" s="2">
        <f t="shared" si="14"/>
        <v>36.5</v>
      </c>
    </row>
    <row r="64" spans="1:55" hidden="1">
      <c r="B64" s="10" t="s">
        <v>218</v>
      </c>
      <c r="C64" s="10" t="s">
        <v>219</v>
      </c>
      <c r="D64" s="10" t="s">
        <v>220</v>
      </c>
      <c r="E64" s="7"/>
      <c r="F64" s="7"/>
      <c r="G64" s="49"/>
      <c r="H64" s="49"/>
      <c r="I64" s="55"/>
      <c r="J64" s="55"/>
      <c r="K64" s="49"/>
      <c r="L64" s="55"/>
      <c r="M64" s="55"/>
      <c r="N64" s="49"/>
      <c r="O64" s="55"/>
      <c r="P64" s="55"/>
      <c r="Q64" s="56"/>
      <c r="R64" s="55"/>
      <c r="S64" s="55"/>
      <c r="T64" s="49"/>
      <c r="U64" s="72"/>
      <c r="V64" s="55"/>
      <c r="W64" s="49"/>
      <c r="X64" s="49"/>
      <c r="Y64" s="55"/>
      <c r="Z64" s="49"/>
      <c r="AA64" s="55"/>
      <c r="AB64" s="55"/>
      <c r="AC64" s="55"/>
      <c r="AD64" s="49"/>
      <c r="AE64" s="55"/>
      <c r="AF64" s="49"/>
      <c r="AG64" s="55"/>
      <c r="AH64" s="73"/>
      <c r="AI64" s="49"/>
      <c r="AJ64" s="49"/>
      <c r="AK64" s="55"/>
      <c r="AL64" s="49"/>
      <c r="AM64" s="57">
        <f t="shared" si="11"/>
        <v>0</v>
      </c>
      <c r="AN64" s="49">
        <f t="shared" si="12"/>
        <v>0</v>
      </c>
      <c r="AO64" s="7">
        <f t="shared" si="13"/>
        <v>0</v>
      </c>
      <c r="AP64" s="7"/>
      <c r="AQ64" s="76"/>
      <c r="AR64" s="7"/>
      <c r="AS64" s="76"/>
      <c r="AT64" s="76"/>
      <c r="AU64" s="76"/>
      <c r="AV64" s="76">
        <v>99</v>
      </c>
      <c r="AW64" s="76">
        <f>AV64*0.2</f>
        <v>19.8</v>
      </c>
      <c r="AX64" s="38">
        <v>19</v>
      </c>
      <c r="AZ64" s="38">
        <f>AX64+AY64</f>
        <v>19</v>
      </c>
      <c r="BA64" s="38">
        <f>AZ64*0.45</f>
        <v>8.5500000000000007</v>
      </c>
      <c r="BB64" s="2">
        <f t="shared" si="14"/>
        <v>28.35</v>
      </c>
    </row>
    <row r="65" spans="1:55">
      <c r="A65" s="2">
        <v>41</v>
      </c>
      <c r="B65" s="10" t="s">
        <v>15</v>
      </c>
      <c r="C65" s="10" t="s">
        <v>97</v>
      </c>
      <c r="D65" s="10" t="s">
        <v>252</v>
      </c>
      <c r="E65" s="7"/>
      <c r="F65" s="7"/>
      <c r="G65" s="49"/>
      <c r="H65" s="49"/>
      <c r="I65" s="55"/>
      <c r="J65" s="55"/>
      <c r="K65" s="49"/>
      <c r="L65" s="55"/>
      <c r="M65" s="55"/>
      <c r="N65" s="49"/>
      <c r="O65" s="55"/>
      <c r="P65" s="55"/>
      <c r="Q65" s="56"/>
      <c r="R65" s="55"/>
      <c r="S65" s="55"/>
      <c r="T65" s="49"/>
      <c r="U65" s="72"/>
      <c r="V65" s="55"/>
      <c r="W65" s="49"/>
      <c r="X65" s="49"/>
      <c r="Y65" s="55"/>
      <c r="Z65" s="49"/>
      <c r="AA65" s="55"/>
      <c r="AB65" s="55"/>
      <c r="AC65" s="55"/>
      <c r="AD65" s="49"/>
      <c r="AE65" s="55"/>
      <c r="AF65" s="49"/>
      <c r="AG65" s="55"/>
      <c r="AH65" s="55"/>
      <c r="AI65" s="49"/>
      <c r="AJ65" s="49"/>
      <c r="AK65" s="55"/>
      <c r="AL65" s="49"/>
      <c r="AM65" s="57">
        <f t="shared" si="11"/>
        <v>0</v>
      </c>
      <c r="AN65" s="49">
        <f t="shared" si="12"/>
        <v>0</v>
      </c>
      <c r="AO65" s="7"/>
      <c r="AP65" s="7"/>
      <c r="AQ65" s="76"/>
      <c r="AR65" s="7"/>
      <c r="AS65" s="76"/>
      <c r="AT65" s="76"/>
      <c r="AU65" s="76"/>
      <c r="AV65" s="76"/>
      <c r="AW65" s="76"/>
      <c r="AX65" s="76">
        <v>20</v>
      </c>
      <c r="AZ65" s="38">
        <f>AX65+AY65</f>
        <v>20</v>
      </c>
      <c r="BA65" s="38">
        <f>AZ65*0.45</f>
        <v>9</v>
      </c>
      <c r="BB65" s="2">
        <f t="shared" si="14"/>
        <v>9</v>
      </c>
      <c r="BC65" s="2">
        <v>5</v>
      </c>
    </row>
  </sheetData>
  <pageMargins left="0.7" right="0.7" top="0.75" bottom="0.75" header="0.3" footer="0.3"/>
  <pageSetup orientation="landscape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55"/>
  <sheetViews>
    <sheetView topLeftCell="B1" zoomScale="85" zoomScaleNormal="85" workbookViewId="0">
      <pane ySplit="1" topLeftCell="A2" activePane="bottomLeft" state="frozen"/>
      <selection pane="bottomLeft" activeCell="Y12" sqref="Y12"/>
    </sheetView>
  </sheetViews>
  <sheetFormatPr defaultColWidth="21.7109375" defaultRowHeight="12.75"/>
  <cols>
    <col min="1" max="1" width="0" hidden="1" customWidth="1"/>
    <col min="2" max="2" width="13.28515625" customWidth="1"/>
    <col min="3" max="3" width="12.140625" customWidth="1"/>
    <col min="4" max="4" width="10" customWidth="1"/>
    <col min="5" max="6" width="7.42578125" style="2" hidden="1" customWidth="1"/>
    <col min="7" max="7" width="6.5703125" style="46" customWidth="1"/>
    <col min="8" max="8" width="7" style="46" customWidth="1"/>
    <col min="9" max="9" width="6.7109375" style="46" customWidth="1"/>
    <col min="10" max="12" width="6.28515625" style="46" customWidth="1"/>
    <col min="13" max="13" width="8.5703125" style="46" customWidth="1"/>
    <col min="14" max="16" width="6.5703125" style="46" customWidth="1"/>
    <col min="17" max="17" width="8.7109375" style="46" customWidth="1"/>
    <col min="18" max="18" width="12.42578125" style="2" customWidth="1"/>
    <col min="19" max="19" width="7.85546875" style="46" customWidth="1"/>
    <col min="20" max="20" width="5.85546875" style="46" customWidth="1"/>
    <col min="21" max="21" width="7.85546875" style="46" customWidth="1"/>
    <col min="22" max="22" width="5.7109375" style="46" customWidth="1"/>
    <col min="23" max="23" width="8.5703125" style="46" customWidth="1"/>
    <col min="24" max="24" width="15.42578125" style="65" customWidth="1"/>
    <col min="25" max="25" width="10.140625" style="46" customWidth="1"/>
    <col min="26" max="26" width="10.140625" style="65" customWidth="1"/>
    <col min="27" max="27" width="13.85546875" style="46" customWidth="1"/>
    <col min="28" max="28" width="10.85546875" style="65" customWidth="1"/>
    <col min="29" max="29" width="12.85546875" style="46" customWidth="1"/>
    <col min="30" max="30" width="12.85546875" style="65" customWidth="1"/>
    <col min="31" max="31" width="9.140625" style="46" customWidth="1"/>
    <col min="32" max="32" width="10.28515625" style="46" customWidth="1"/>
    <col min="33" max="33" width="9" style="46" customWidth="1"/>
    <col min="34" max="34" width="10.7109375" style="68" customWidth="1"/>
    <col min="35" max="35" width="15.7109375" customWidth="1"/>
    <col min="36" max="36" width="8.7109375" customWidth="1"/>
  </cols>
  <sheetData>
    <row r="1" spans="1:34" s="90" customFormat="1" ht="12.75" customHeight="1">
      <c r="A1" s="90">
        <v>1</v>
      </c>
      <c r="B1" s="91" t="s">
        <v>0</v>
      </c>
      <c r="C1" s="92" t="s">
        <v>1</v>
      </c>
      <c r="D1" s="91" t="s">
        <v>2</v>
      </c>
      <c r="E1" s="4" t="s">
        <v>144</v>
      </c>
      <c r="F1" s="3" t="s">
        <v>145</v>
      </c>
      <c r="G1" s="44" t="s">
        <v>154</v>
      </c>
      <c r="H1" s="45" t="s">
        <v>171</v>
      </c>
      <c r="I1" s="45" t="s">
        <v>176</v>
      </c>
      <c r="J1" s="44" t="s">
        <v>180</v>
      </c>
      <c r="K1" s="45" t="s">
        <v>182</v>
      </c>
      <c r="L1" s="45" t="s">
        <v>189</v>
      </c>
      <c r="M1" s="44" t="s">
        <v>199</v>
      </c>
      <c r="N1" s="44" t="s">
        <v>206</v>
      </c>
      <c r="O1" s="45" t="s">
        <v>211</v>
      </c>
      <c r="P1" s="44" t="s">
        <v>215</v>
      </c>
      <c r="Q1" s="44" t="s">
        <v>216</v>
      </c>
      <c r="R1" s="86" t="s">
        <v>259</v>
      </c>
      <c r="S1" s="44" t="s">
        <v>190</v>
      </c>
      <c r="T1" s="64" t="s">
        <v>262</v>
      </c>
      <c r="U1" s="44" t="s">
        <v>200</v>
      </c>
      <c r="V1" s="64" t="s">
        <v>256</v>
      </c>
      <c r="W1" s="45" t="s">
        <v>217</v>
      </c>
      <c r="X1" s="64" t="s">
        <v>257</v>
      </c>
      <c r="Y1" s="45" t="s">
        <v>251</v>
      </c>
      <c r="Z1" s="44" t="s">
        <v>254</v>
      </c>
      <c r="AA1" s="44" t="s">
        <v>255</v>
      </c>
      <c r="AB1" s="93" t="s">
        <v>258</v>
      </c>
      <c r="AC1" s="94" t="s">
        <v>260</v>
      </c>
      <c r="AD1" s="94" t="s">
        <v>261</v>
      </c>
    </row>
    <row r="2" spans="1:34" ht="12.75" customHeight="1">
      <c r="A2">
        <v>2</v>
      </c>
      <c r="B2" t="s">
        <v>12</v>
      </c>
      <c r="C2" t="s">
        <v>13</v>
      </c>
      <c r="D2" t="s">
        <v>14</v>
      </c>
      <c r="E2" s="2">
        <v>1</v>
      </c>
      <c r="F2" s="2">
        <v>1</v>
      </c>
      <c r="I2" s="46">
        <v>0.5</v>
      </c>
      <c r="O2" s="46">
        <v>0.5</v>
      </c>
      <c r="Q2" s="46">
        <v>5</v>
      </c>
      <c r="R2" s="87">
        <f>G2+H2+I2+J2+K2+L2+M2+N2+O2+P2+Q2</f>
        <v>6</v>
      </c>
      <c r="S2" s="46">
        <v>100</v>
      </c>
      <c r="T2" s="65">
        <f t="shared" ref="T2:T33" si="0">S2*0.1</f>
        <v>10</v>
      </c>
      <c r="U2" s="46">
        <v>100</v>
      </c>
      <c r="V2" s="65">
        <f t="shared" ref="V2:V33" si="1">U2*0.25</f>
        <v>25</v>
      </c>
      <c r="W2" s="46">
        <v>92</v>
      </c>
      <c r="X2" s="65">
        <f t="shared" ref="X2:X33" si="2">W2*0.2</f>
        <v>18.400000000000002</v>
      </c>
      <c r="Y2" s="46">
        <v>78</v>
      </c>
      <c r="Z2" s="46"/>
      <c r="AA2" s="46">
        <f t="shared" ref="AA2:AA33" si="3">Y2+Z2</f>
        <v>78</v>
      </c>
      <c r="AB2" s="65">
        <f t="shared" ref="AB2:AB33" si="4">AA2*0.45</f>
        <v>35.1</v>
      </c>
      <c r="AC2" s="46">
        <f t="shared" ref="AC2:AC33" si="5">R2+T2+V2+X2+AB2</f>
        <v>94.5</v>
      </c>
      <c r="AD2" s="14">
        <v>10</v>
      </c>
      <c r="AE2"/>
      <c r="AF2"/>
      <c r="AG2"/>
      <c r="AH2"/>
    </row>
    <row r="3" spans="1:34" ht="12.75" customHeight="1">
      <c r="A3">
        <v>3</v>
      </c>
      <c r="B3" t="s">
        <v>3</v>
      </c>
      <c r="C3" t="s">
        <v>4</v>
      </c>
      <c r="D3" t="s">
        <v>5</v>
      </c>
      <c r="H3" s="46">
        <v>0.5</v>
      </c>
      <c r="K3" s="46">
        <v>0.5</v>
      </c>
      <c r="Q3" s="46">
        <v>5</v>
      </c>
      <c r="R3" s="87">
        <f>G3+H3+I3+J3+K3+L3+M3+N3+O3+P3+Q3</f>
        <v>6</v>
      </c>
      <c r="S3" s="46">
        <v>88</v>
      </c>
      <c r="T3" s="65">
        <f t="shared" si="0"/>
        <v>8.8000000000000007</v>
      </c>
      <c r="U3" s="46">
        <v>66</v>
      </c>
      <c r="V3" s="65">
        <f t="shared" si="1"/>
        <v>16.5</v>
      </c>
      <c r="Z3" s="46"/>
      <c r="AC3" s="46">
        <f t="shared" si="5"/>
        <v>31.3</v>
      </c>
      <c r="AD3"/>
      <c r="AE3"/>
      <c r="AF3"/>
      <c r="AG3"/>
      <c r="AH3"/>
    </row>
    <row r="4" spans="1:34" ht="12.75" customHeight="1">
      <c r="A4">
        <v>4</v>
      </c>
      <c r="B4" t="s">
        <v>94</v>
      </c>
      <c r="C4" t="s">
        <v>13</v>
      </c>
      <c r="D4" t="s">
        <v>95</v>
      </c>
      <c r="E4" s="2">
        <v>1</v>
      </c>
      <c r="F4" s="2">
        <v>1</v>
      </c>
      <c r="O4" s="46">
        <v>0.5</v>
      </c>
      <c r="Q4" s="46">
        <v>5</v>
      </c>
      <c r="R4" s="87">
        <f>G4+H4+I4+J4+K4+L4+M4+N4+O4+P4+Q4</f>
        <v>5.5</v>
      </c>
      <c r="S4" s="46">
        <v>100</v>
      </c>
      <c r="T4" s="65">
        <f t="shared" si="0"/>
        <v>10</v>
      </c>
      <c r="U4" s="46">
        <v>86</v>
      </c>
      <c r="V4" s="65">
        <f t="shared" si="1"/>
        <v>21.5</v>
      </c>
      <c r="W4" s="46">
        <v>89</v>
      </c>
      <c r="X4" s="65">
        <f t="shared" si="2"/>
        <v>17.8</v>
      </c>
      <c r="Y4" s="46">
        <v>71</v>
      </c>
      <c r="Z4" s="46"/>
      <c r="AA4" s="46">
        <f t="shared" si="3"/>
        <v>71</v>
      </c>
      <c r="AB4" s="65">
        <f t="shared" si="4"/>
        <v>31.95</v>
      </c>
      <c r="AC4" s="46">
        <f t="shared" si="5"/>
        <v>86.75</v>
      </c>
      <c r="AD4">
        <v>9</v>
      </c>
      <c r="AE4"/>
      <c r="AF4"/>
      <c r="AG4"/>
      <c r="AH4"/>
    </row>
    <row r="5" spans="1:34" ht="12.75" customHeight="1">
      <c r="A5">
        <v>5</v>
      </c>
      <c r="B5" t="s">
        <v>42</v>
      </c>
      <c r="C5" t="s">
        <v>43</v>
      </c>
      <c r="D5" t="s">
        <v>44</v>
      </c>
      <c r="E5" s="2">
        <v>1</v>
      </c>
      <c r="F5" s="2">
        <v>1</v>
      </c>
      <c r="I5" s="46">
        <v>0.5</v>
      </c>
      <c r="O5" s="46">
        <v>0.5</v>
      </c>
      <c r="Q5" s="46">
        <v>5</v>
      </c>
      <c r="R5" s="87">
        <f>G5+H5+I5+J5+K5+L5+M5+N5+O5+P5+Q5</f>
        <v>6</v>
      </c>
      <c r="S5" s="46">
        <v>100</v>
      </c>
      <c r="T5" s="65">
        <f t="shared" si="0"/>
        <v>10</v>
      </c>
      <c r="U5" s="46">
        <v>52</v>
      </c>
      <c r="V5" s="65">
        <f t="shared" si="1"/>
        <v>13</v>
      </c>
      <c r="Z5" s="46"/>
      <c r="AC5" s="46">
        <f t="shared" si="5"/>
        <v>29</v>
      </c>
      <c r="AD5"/>
      <c r="AE5"/>
      <c r="AF5"/>
      <c r="AG5"/>
      <c r="AH5"/>
    </row>
    <row r="6" spans="1:34" ht="12.75" customHeight="1">
      <c r="A6">
        <v>6</v>
      </c>
      <c r="B6" t="s">
        <v>60</v>
      </c>
      <c r="C6" t="s">
        <v>13</v>
      </c>
      <c r="D6" t="s">
        <v>61</v>
      </c>
      <c r="E6" s="2">
        <v>1</v>
      </c>
      <c r="F6" s="2">
        <v>1</v>
      </c>
      <c r="O6" s="46">
        <v>0.5</v>
      </c>
      <c r="Q6" s="46">
        <v>5</v>
      </c>
      <c r="R6" s="87">
        <f>G6+H6+I6+J6+K6+L6+M6+N6+O6+P6+Q6</f>
        <v>5.5</v>
      </c>
      <c r="S6" s="46">
        <v>90</v>
      </c>
      <c r="T6" s="65">
        <f t="shared" si="0"/>
        <v>9</v>
      </c>
      <c r="U6" s="46">
        <v>70</v>
      </c>
      <c r="V6" s="65">
        <f t="shared" si="1"/>
        <v>17.5</v>
      </c>
      <c r="W6" s="46">
        <v>97</v>
      </c>
      <c r="X6" s="65">
        <f t="shared" si="2"/>
        <v>19.400000000000002</v>
      </c>
      <c r="Y6" s="46">
        <v>42</v>
      </c>
      <c r="Z6" s="46">
        <v>36.799999999999997</v>
      </c>
      <c r="AA6" s="46">
        <f t="shared" si="3"/>
        <v>78.8</v>
      </c>
      <c r="AB6" s="65">
        <f t="shared" si="4"/>
        <v>35.46</v>
      </c>
      <c r="AC6" s="46">
        <f t="shared" si="5"/>
        <v>86.860000000000014</v>
      </c>
      <c r="AD6">
        <v>9</v>
      </c>
      <c r="AE6"/>
      <c r="AF6"/>
      <c r="AG6"/>
      <c r="AH6"/>
    </row>
    <row r="7" spans="1:34" ht="12.75" customHeight="1">
      <c r="A7">
        <v>7</v>
      </c>
      <c r="B7" t="s">
        <v>23</v>
      </c>
      <c r="C7" t="s">
        <v>13</v>
      </c>
      <c r="D7" t="s">
        <v>24</v>
      </c>
      <c r="E7" s="2">
        <v>1</v>
      </c>
      <c r="R7" s="87"/>
      <c r="S7" s="46">
        <v>50</v>
      </c>
      <c r="T7" s="65">
        <f t="shared" si="0"/>
        <v>5</v>
      </c>
      <c r="V7" s="65"/>
      <c r="Z7" s="46"/>
      <c r="AC7" s="46">
        <f t="shared" si="5"/>
        <v>5</v>
      </c>
      <c r="AD7"/>
      <c r="AE7"/>
      <c r="AF7"/>
      <c r="AG7"/>
      <c r="AH7"/>
    </row>
    <row r="8" spans="1:34" ht="12.75" customHeight="1">
      <c r="A8">
        <v>8</v>
      </c>
      <c r="B8" t="s">
        <v>65</v>
      </c>
      <c r="C8" t="s">
        <v>66</v>
      </c>
      <c r="D8" t="s">
        <v>67</v>
      </c>
      <c r="E8" s="2">
        <v>1</v>
      </c>
      <c r="F8" s="2">
        <v>1</v>
      </c>
      <c r="I8" s="46">
        <v>0.5</v>
      </c>
      <c r="O8" s="46">
        <v>0.5</v>
      </c>
      <c r="Q8" s="46">
        <v>5</v>
      </c>
      <c r="R8" s="87">
        <f t="shared" ref="R8:R38" si="6">G8+H8+I8+J8+K8+L8+M8+N8+O8+P8+Q8</f>
        <v>6</v>
      </c>
      <c r="S8" s="46">
        <v>100</v>
      </c>
      <c r="T8" s="65">
        <f t="shared" si="0"/>
        <v>10</v>
      </c>
      <c r="U8" s="46">
        <v>76</v>
      </c>
      <c r="V8" s="65">
        <f t="shared" si="1"/>
        <v>19</v>
      </c>
      <c r="W8" s="46">
        <v>97</v>
      </c>
      <c r="X8" s="65">
        <f t="shared" si="2"/>
        <v>19.400000000000002</v>
      </c>
      <c r="Y8" s="46">
        <v>48</v>
      </c>
      <c r="Z8" s="46">
        <v>36</v>
      </c>
      <c r="AA8" s="46">
        <f t="shared" si="3"/>
        <v>84</v>
      </c>
      <c r="AB8" s="65">
        <f t="shared" si="4"/>
        <v>37.800000000000004</v>
      </c>
      <c r="AC8" s="46">
        <f t="shared" si="5"/>
        <v>92.200000000000017</v>
      </c>
      <c r="AD8">
        <v>10</v>
      </c>
      <c r="AE8"/>
      <c r="AF8"/>
      <c r="AG8"/>
      <c r="AH8"/>
    </row>
    <row r="9" spans="1:34" ht="12.75" customHeight="1">
      <c r="A9">
        <v>9</v>
      </c>
      <c r="B9" t="s">
        <v>48</v>
      </c>
      <c r="C9" t="s">
        <v>49</v>
      </c>
      <c r="D9" t="s">
        <v>50</v>
      </c>
      <c r="E9" s="2">
        <v>1</v>
      </c>
      <c r="F9" s="2">
        <v>1</v>
      </c>
      <c r="M9" s="46">
        <v>3</v>
      </c>
      <c r="O9" s="46">
        <v>0.5</v>
      </c>
      <c r="Q9" s="46">
        <v>5</v>
      </c>
      <c r="R9" s="87">
        <f t="shared" si="6"/>
        <v>8.5</v>
      </c>
      <c r="S9" s="46">
        <v>100</v>
      </c>
      <c r="T9" s="65">
        <f t="shared" si="0"/>
        <v>10</v>
      </c>
      <c r="U9" s="46">
        <v>92</v>
      </c>
      <c r="V9" s="65">
        <f t="shared" si="1"/>
        <v>23</v>
      </c>
      <c r="W9" s="46">
        <v>95</v>
      </c>
      <c r="X9" s="65">
        <f t="shared" si="2"/>
        <v>19</v>
      </c>
      <c r="Y9" s="46">
        <v>84</v>
      </c>
      <c r="Z9" s="46"/>
      <c r="AA9" s="46">
        <f t="shared" si="3"/>
        <v>84</v>
      </c>
      <c r="AB9" s="65">
        <f t="shared" si="4"/>
        <v>37.800000000000004</v>
      </c>
      <c r="AC9" s="46">
        <f t="shared" si="5"/>
        <v>98.300000000000011</v>
      </c>
      <c r="AD9">
        <v>10</v>
      </c>
      <c r="AE9"/>
      <c r="AF9"/>
      <c r="AG9"/>
      <c r="AH9"/>
    </row>
    <row r="10" spans="1:34" ht="12.75" customHeight="1">
      <c r="A10">
        <v>10</v>
      </c>
      <c r="B10" t="s">
        <v>83</v>
      </c>
      <c r="C10" t="s">
        <v>52</v>
      </c>
      <c r="D10" t="s">
        <v>84</v>
      </c>
      <c r="E10" s="2">
        <v>1</v>
      </c>
      <c r="F10" s="2">
        <v>1</v>
      </c>
      <c r="G10" s="46">
        <v>0.5</v>
      </c>
      <c r="O10" s="46">
        <v>0.5</v>
      </c>
      <c r="Q10" s="46">
        <v>5</v>
      </c>
      <c r="R10" s="87">
        <f t="shared" si="6"/>
        <v>6</v>
      </c>
      <c r="S10" s="46">
        <v>100</v>
      </c>
      <c r="T10" s="65">
        <f t="shared" si="0"/>
        <v>10</v>
      </c>
      <c r="U10" s="46">
        <v>83</v>
      </c>
      <c r="V10" s="65">
        <f t="shared" si="1"/>
        <v>20.75</v>
      </c>
      <c r="W10" s="46">
        <v>96</v>
      </c>
      <c r="X10" s="65">
        <f t="shared" si="2"/>
        <v>19.200000000000003</v>
      </c>
      <c r="Y10" s="46">
        <v>72</v>
      </c>
      <c r="Z10" s="46"/>
      <c r="AA10" s="46">
        <f t="shared" si="3"/>
        <v>72</v>
      </c>
      <c r="AB10" s="65">
        <f t="shared" si="4"/>
        <v>32.4</v>
      </c>
      <c r="AC10" s="46">
        <f t="shared" si="5"/>
        <v>88.35</v>
      </c>
      <c r="AD10">
        <v>9</v>
      </c>
      <c r="AE10"/>
      <c r="AF10"/>
      <c r="AG10"/>
      <c r="AH10"/>
    </row>
    <row r="11" spans="1:34" ht="12.75" customHeight="1">
      <c r="A11">
        <v>11</v>
      </c>
      <c r="B11" s="11" t="s">
        <v>114</v>
      </c>
      <c r="C11" s="11" t="s">
        <v>115</v>
      </c>
      <c r="D11" s="11" t="s">
        <v>119</v>
      </c>
      <c r="E11" s="12">
        <v>1</v>
      </c>
      <c r="F11" s="13">
        <v>1</v>
      </c>
      <c r="G11" s="47"/>
      <c r="H11" s="47">
        <v>0.5</v>
      </c>
      <c r="I11" s="47"/>
      <c r="M11" s="46">
        <v>3</v>
      </c>
      <c r="R11" s="87">
        <f t="shared" si="6"/>
        <v>3.5</v>
      </c>
      <c r="S11" s="46">
        <v>100</v>
      </c>
      <c r="T11" s="65">
        <f t="shared" si="0"/>
        <v>10</v>
      </c>
      <c r="V11" s="65"/>
      <c r="X11" s="65">
        <f t="shared" si="2"/>
        <v>0</v>
      </c>
      <c r="Z11" s="46"/>
      <c r="AC11" s="46">
        <f t="shared" si="5"/>
        <v>13.5</v>
      </c>
      <c r="AD11"/>
      <c r="AE11"/>
      <c r="AF11"/>
      <c r="AG11"/>
      <c r="AH11"/>
    </row>
    <row r="12" spans="1:34" ht="12.75" customHeight="1">
      <c r="A12">
        <v>12</v>
      </c>
      <c r="B12" t="s">
        <v>30</v>
      </c>
      <c r="C12" t="s">
        <v>31</v>
      </c>
      <c r="D12" t="s">
        <v>32</v>
      </c>
      <c r="E12" s="2">
        <v>1</v>
      </c>
      <c r="F12" s="2">
        <v>1</v>
      </c>
      <c r="O12" s="46">
        <v>0.5</v>
      </c>
      <c r="R12" s="87">
        <f t="shared" si="6"/>
        <v>0.5</v>
      </c>
      <c r="S12" s="46">
        <v>85</v>
      </c>
      <c r="T12" s="65">
        <f t="shared" si="0"/>
        <v>8.5</v>
      </c>
      <c r="U12" s="46">
        <v>56</v>
      </c>
      <c r="V12" s="65">
        <f t="shared" si="1"/>
        <v>14</v>
      </c>
      <c r="W12" s="46">
        <v>100</v>
      </c>
      <c r="X12" s="65">
        <f t="shared" si="2"/>
        <v>20</v>
      </c>
      <c r="Z12" s="46"/>
      <c r="AC12" s="46">
        <f t="shared" si="5"/>
        <v>43</v>
      </c>
      <c r="AD12"/>
      <c r="AE12"/>
      <c r="AF12"/>
      <c r="AG12"/>
      <c r="AH12"/>
    </row>
    <row r="13" spans="1:34" ht="12.75" customHeight="1">
      <c r="A13">
        <v>13</v>
      </c>
      <c r="B13" s="10" t="s">
        <v>174</v>
      </c>
      <c r="C13" s="10" t="s">
        <v>13</v>
      </c>
      <c r="D13" s="10" t="s">
        <v>175</v>
      </c>
      <c r="E13" s="7"/>
      <c r="F13" s="7"/>
      <c r="G13" s="49"/>
      <c r="H13" s="49"/>
      <c r="N13" s="46">
        <v>0.5</v>
      </c>
      <c r="O13" s="46">
        <v>0.5</v>
      </c>
      <c r="R13" s="87">
        <f t="shared" si="6"/>
        <v>1</v>
      </c>
      <c r="S13" s="46">
        <v>100</v>
      </c>
      <c r="T13" s="65">
        <f t="shared" si="0"/>
        <v>10</v>
      </c>
      <c r="V13" s="65"/>
      <c r="Z13" s="46"/>
      <c r="AC13" s="46">
        <f t="shared" si="5"/>
        <v>11</v>
      </c>
      <c r="AD13"/>
      <c r="AE13"/>
      <c r="AF13"/>
      <c r="AG13"/>
      <c r="AH13"/>
    </row>
    <row r="14" spans="1:34" ht="12.75" customHeight="1">
      <c r="A14">
        <v>14</v>
      </c>
      <c r="B14" t="s">
        <v>96</v>
      </c>
      <c r="C14" t="s">
        <v>97</v>
      </c>
      <c r="D14" t="s">
        <v>98</v>
      </c>
      <c r="E14" s="2">
        <v>1</v>
      </c>
      <c r="F14" s="2">
        <v>1</v>
      </c>
      <c r="L14" s="46">
        <v>0.5</v>
      </c>
      <c r="Q14" s="46">
        <v>3</v>
      </c>
      <c r="R14" s="87">
        <f t="shared" si="6"/>
        <v>3.5</v>
      </c>
      <c r="S14" s="46">
        <v>95</v>
      </c>
      <c r="T14" s="65">
        <f t="shared" si="0"/>
        <v>9.5</v>
      </c>
      <c r="U14" s="46">
        <v>60</v>
      </c>
      <c r="V14" s="65">
        <f t="shared" si="1"/>
        <v>15</v>
      </c>
      <c r="W14" s="46">
        <v>95</v>
      </c>
      <c r="X14" s="65">
        <f t="shared" si="2"/>
        <v>19</v>
      </c>
      <c r="Y14" s="46">
        <v>40</v>
      </c>
      <c r="Z14" s="46">
        <v>38</v>
      </c>
      <c r="AA14" s="46">
        <f t="shared" si="3"/>
        <v>78</v>
      </c>
      <c r="AB14" s="65">
        <f t="shared" si="4"/>
        <v>35.1</v>
      </c>
      <c r="AC14" s="46">
        <f t="shared" si="5"/>
        <v>82.1</v>
      </c>
      <c r="AD14">
        <v>9</v>
      </c>
      <c r="AE14"/>
      <c r="AF14"/>
      <c r="AG14"/>
      <c r="AH14"/>
    </row>
    <row r="15" spans="1:34" ht="12.75" customHeight="1">
      <c r="A15">
        <v>15</v>
      </c>
      <c r="B15" t="s">
        <v>68</v>
      </c>
      <c r="C15" t="s">
        <v>69</v>
      </c>
      <c r="D15" t="s">
        <v>70</v>
      </c>
      <c r="E15" s="2">
        <v>1</v>
      </c>
      <c r="F15" s="2">
        <v>1</v>
      </c>
      <c r="G15" s="46">
        <v>0.5</v>
      </c>
      <c r="J15" s="46">
        <v>0.5</v>
      </c>
      <c r="O15" s="46">
        <v>0.5</v>
      </c>
      <c r="R15" s="87">
        <f t="shared" si="6"/>
        <v>1.5</v>
      </c>
      <c r="S15" s="46">
        <v>96</v>
      </c>
      <c r="T15" s="65">
        <f t="shared" si="0"/>
        <v>9.6000000000000014</v>
      </c>
      <c r="U15" s="46">
        <v>82</v>
      </c>
      <c r="V15" s="65">
        <f t="shared" si="1"/>
        <v>20.5</v>
      </c>
      <c r="W15" s="46">
        <v>99</v>
      </c>
      <c r="X15" s="65">
        <f t="shared" si="2"/>
        <v>19.8</v>
      </c>
      <c r="Y15" s="46">
        <v>41</v>
      </c>
      <c r="Z15" s="46"/>
      <c r="AA15" s="46">
        <f t="shared" si="3"/>
        <v>41</v>
      </c>
      <c r="AB15" s="65">
        <f t="shared" si="4"/>
        <v>18.45</v>
      </c>
      <c r="AC15" s="46">
        <f t="shared" si="5"/>
        <v>69.850000000000009</v>
      </c>
      <c r="AD15">
        <v>7</v>
      </c>
      <c r="AE15"/>
      <c r="AF15"/>
      <c r="AG15"/>
      <c r="AH15"/>
    </row>
    <row r="16" spans="1:34" ht="12.75" customHeight="1">
      <c r="A16">
        <v>16</v>
      </c>
      <c r="B16" s="11" t="s">
        <v>120</v>
      </c>
      <c r="C16" s="11" t="s">
        <v>63</v>
      </c>
      <c r="D16" s="11" t="s">
        <v>121</v>
      </c>
      <c r="E16" s="12">
        <v>1</v>
      </c>
      <c r="F16" s="13">
        <v>1</v>
      </c>
      <c r="G16" s="47">
        <v>0.5</v>
      </c>
      <c r="H16" s="47">
        <v>0.5</v>
      </c>
      <c r="I16" s="47"/>
      <c r="J16" s="46">
        <v>0.5</v>
      </c>
      <c r="K16" s="46">
        <v>0.5</v>
      </c>
      <c r="L16" s="46">
        <v>0.5</v>
      </c>
      <c r="N16" s="46">
        <v>0.5</v>
      </c>
      <c r="Q16" s="46">
        <v>5</v>
      </c>
      <c r="R16" s="87">
        <f t="shared" si="6"/>
        <v>8</v>
      </c>
      <c r="S16" s="46">
        <v>100</v>
      </c>
      <c r="T16" s="65">
        <f t="shared" si="0"/>
        <v>10</v>
      </c>
      <c r="U16" s="46">
        <v>20</v>
      </c>
      <c r="V16" s="65">
        <f t="shared" si="1"/>
        <v>5</v>
      </c>
      <c r="W16" s="46">
        <v>94</v>
      </c>
      <c r="X16" s="65">
        <f t="shared" si="2"/>
        <v>18.8</v>
      </c>
      <c r="Y16" s="46">
        <v>20</v>
      </c>
      <c r="Z16" s="46">
        <v>22</v>
      </c>
      <c r="AA16" s="46">
        <f t="shared" si="3"/>
        <v>42</v>
      </c>
      <c r="AB16" s="65">
        <f t="shared" si="4"/>
        <v>18.900000000000002</v>
      </c>
      <c r="AC16" s="46">
        <f t="shared" si="5"/>
        <v>60.7</v>
      </c>
      <c r="AD16">
        <v>6</v>
      </c>
      <c r="AE16"/>
      <c r="AF16"/>
      <c r="AG16"/>
      <c r="AH16"/>
    </row>
    <row r="17" spans="1:34" s="35" customFormat="1" ht="12.75" customHeight="1">
      <c r="A17" s="35">
        <v>17</v>
      </c>
      <c r="B17" s="36" t="s">
        <v>155</v>
      </c>
      <c r="C17" s="36" t="s">
        <v>81</v>
      </c>
      <c r="D17" s="36" t="s">
        <v>156</v>
      </c>
      <c r="E17" s="34"/>
      <c r="F17" s="34">
        <v>1</v>
      </c>
      <c r="G17" s="50"/>
      <c r="H17" s="51">
        <v>0.5</v>
      </c>
      <c r="I17" s="51"/>
      <c r="J17" s="53"/>
      <c r="K17" s="53">
        <v>0.5</v>
      </c>
      <c r="L17" s="53"/>
      <c r="M17" s="53"/>
      <c r="N17" s="53">
        <v>0.5</v>
      </c>
      <c r="O17" s="53"/>
      <c r="P17" s="53"/>
      <c r="Q17" s="53">
        <v>5</v>
      </c>
      <c r="R17" s="87">
        <f t="shared" si="6"/>
        <v>6.5</v>
      </c>
      <c r="S17" s="53">
        <v>82</v>
      </c>
      <c r="T17" s="65">
        <f t="shared" si="0"/>
        <v>8.2000000000000011</v>
      </c>
      <c r="U17" s="53">
        <v>30</v>
      </c>
      <c r="V17" s="65">
        <f t="shared" si="1"/>
        <v>7.5</v>
      </c>
      <c r="W17" s="53">
        <v>92</v>
      </c>
      <c r="X17" s="65">
        <f t="shared" si="2"/>
        <v>18.400000000000002</v>
      </c>
      <c r="Y17" s="53">
        <v>40</v>
      </c>
      <c r="Z17" s="53"/>
      <c r="AA17" s="53">
        <f t="shared" si="3"/>
        <v>40</v>
      </c>
      <c r="AB17" s="65">
        <f t="shared" si="4"/>
        <v>18</v>
      </c>
      <c r="AC17" s="53">
        <f t="shared" si="5"/>
        <v>58.600000000000009</v>
      </c>
      <c r="AD17" s="35">
        <v>6</v>
      </c>
    </row>
    <row r="18" spans="1:34" ht="12.75" customHeight="1">
      <c r="A18">
        <v>18</v>
      </c>
      <c r="B18" s="11" t="s">
        <v>141</v>
      </c>
      <c r="C18" s="11" t="s">
        <v>142</v>
      </c>
      <c r="D18" s="11" t="s">
        <v>143</v>
      </c>
      <c r="E18" s="12">
        <v>1</v>
      </c>
      <c r="F18" s="13">
        <v>1</v>
      </c>
      <c r="G18" s="47"/>
      <c r="H18" s="47">
        <v>0.5</v>
      </c>
      <c r="I18" s="47"/>
      <c r="R18" s="87">
        <f t="shared" si="6"/>
        <v>0.5</v>
      </c>
      <c r="T18" s="65"/>
      <c r="U18" s="46">
        <v>28</v>
      </c>
      <c r="V18" s="65">
        <f t="shared" si="1"/>
        <v>7</v>
      </c>
      <c r="Z18" s="46"/>
      <c r="AC18" s="46">
        <f t="shared" si="5"/>
        <v>7.5</v>
      </c>
      <c r="AD18"/>
      <c r="AE18"/>
      <c r="AF18"/>
      <c r="AG18"/>
      <c r="AH18"/>
    </row>
    <row r="19" spans="1:34" ht="12.75" customHeight="1">
      <c r="A19">
        <v>19</v>
      </c>
      <c r="B19" s="11" t="s">
        <v>170</v>
      </c>
      <c r="C19" s="11" t="s">
        <v>166</v>
      </c>
      <c r="D19" s="11" t="s">
        <v>167</v>
      </c>
      <c r="E19" s="12"/>
      <c r="F19" s="12"/>
      <c r="G19" s="55"/>
      <c r="H19" s="47"/>
      <c r="I19" s="47"/>
      <c r="N19" s="46">
        <v>0.5</v>
      </c>
      <c r="Q19" s="46">
        <v>3</v>
      </c>
      <c r="R19" s="87">
        <f t="shared" si="6"/>
        <v>3.5</v>
      </c>
      <c r="S19" s="46">
        <v>100</v>
      </c>
      <c r="T19" s="65">
        <f t="shared" si="0"/>
        <v>10</v>
      </c>
      <c r="V19" s="65"/>
      <c r="W19" s="46">
        <v>92</v>
      </c>
      <c r="X19" s="65">
        <f t="shared" si="2"/>
        <v>18.400000000000002</v>
      </c>
      <c r="Y19" s="46">
        <v>34</v>
      </c>
      <c r="Z19" s="46">
        <v>40</v>
      </c>
      <c r="AA19" s="46">
        <f t="shared" si="3"/>
        <v>74</v>
      </c>
      <c r="AB19" s="65">
        <f t="shared" si="4"/>
        <v>33.300000000000004</v>
      </c>
      <c r="AC19" s="46">
        <f t="shared" si="5"/>
        <v>65.2</v>
      </c>
      <c r="AD19">
        <v>7</v>
      </c>
      <c r="AE19"/>
      <c r="AF19"/>
      <c r="AG19"/>
      <c r="AH19"/>
    </row>
    <row r="20" spans="1:34" ht="12.75" customHeight="1">
      <c r="A20">
        <v>20</v>
      </c>
      <c r="B20" s="11" t="s">
        <v>130</v>
      </c>
      <c r="C20" s="11" t="s">
        <v>131</v>
      </c>
      <c r="D20" s="11" t="s">
        <v>207</v>
      </c>
      <c r="E20" s="12">
        <v>1</v>
      </c>
      <c r="F20" s="13">
        <v>1</v>
      </c>
      <c r="G20" s="47"/>
      <c r="H20" s="47"/>
      <c r="I20" s="47"/>
      <c r="L20" s="46">
        <v>0.5</v>
      </c>
      <c r="P20" s="46">
        <v>0.5</v>
      </c>
      <c r="Q20" s="46">
        <v>3</v>
      </c>
      <c r="R20" s="87">
        <f t="shared" si="6"/>
        <v>4</v>
      </c>
      <c r="S20" s="46">
        <v>50</v>
      </c>
      <c r="T20" s="65">
        <f t="shared" si="0"/>
        <v>5</v>
      </c>
      <c r="U20" s="46">
        <v>47</v>
      </c>
      <c r="V20" s="65">
        <f t="shared" si="1"/>
        <v>11.75</v>
      </c>
      <c r="W20" s="46">
        <v>97</v>
      </c>
      <c r="X20" s="65">
        <f t="shared" si="2"/>
        <v>19.400000000000002</v>
      </c>
      <c r="Y20" s="46">
        <v>31</v>
      </c>
      <c r="Z20" s="46">
        <v>23.2</v>
      </c>
      <c r="AA20" s="46">
        <f t="shared" si="3"/>
        <v>54.2</v>
      </c>
      <c r="AB20" s="65">
        <f t="shared" si="4"/>
        <v>24.39</v>
      </c>
      <c r="AC20" s="46">
        <f t="shared" si="5"/>
        <v>64.540000000000006</v>
      </c>
      <c r="AD20">
        <v>7</v>
      </c>
      <c r="AE20"/>
      <c r="AF20"/>
      <c r="AG20"/>
      <c r="AH20"/>
    </row>
    <row r="21" spans="1:34" ht="12.75" customHeight="1">
      <c r="A21">
        <v>21</v>
      </c>
      <c r="B21" s="11" t="s">
        <v>127</v>
      </c>
      <c r="C21" s="11" t="s">
        <v>128</v>
      </c>
      <c r="D21" s="11" t="s">
        <v>129</v>
      </c>
      <c r="E21" s="12">
        <v>1</v>
      </c>
      <c r="F21" s="13"/>
      <c r="G21" s="47"/>
      <c r="H21" s="47"/>
      <c r="I21" s="47"/>
      <c r="L21" s="46">
        <v>0.5</v>
      </c>
      <c r="R21" s="87">
        <f t="shared" si="6"/>
        <v>0.5</v>
      </c>
      <c r="S21" s="46">
        <v>92</v>
      </c>
      <c r="T21" s="65">
        <f t="shared" si="0"/>
        <v>9.2000000000000011</v>
      </c>
      <c r="U21" s="46">
        <v>54</v>
      </c>
      <c r="V21" s="65">
        <f t="shared" si="1"/>
        <v>13.5</v>
      </c>
      <c r="W21" s="46">
        <v>94</v>
      </c>
      <c r="X21" s="65">
        <f t="shared" si="2"/>
        <v>18.8</v>
      </c>
      <c r="Y21" s="46">
        <v>21</v>
      </c>
      <c r="Z21" s="46">
        <v>21.2</v>
      </c>
      <c r="AA21" s="46">
        <f t="shared" si="3"/>
        <v>42.2</v>
      </c>
      <c r="AB21" s="65">
        <f t="shared" si="4"/>
        <v>18.990000000000002</v>
      </c>
      <c r="AC21" s="46">
        <f t="shared" si="5"/>
        <v>60.99</v>
      </c>
      <c r="AD21">
        <v>6</v>
      </c>
      <c r="AE21"/>
      <c r="AF21"/>
      <c r="AG21"/>
      <c r="AH21"/>
    </row>
    <row r="22" spans="1:34" ht="12.75" customHeight="1">
      <c r="A22">
        <v>22</v>
      </c>
      <c r="B22" s="11" t="s">
        <v>125</v>
      </c>
      <c r="C22" s="11" t="s">
        <v>26</v>
      </c>
      <c r="D22" s="11" t="s">
        <v>126</v>
      </c>
      <c r="E22" s="12">
        <v>1</v>
      </c>
      <c r="F22" s="13">
        <v>1</v>
      </c>
      <c r="G22" s="47"/>
      <c r="H22" s="47"/>
      <c r="I22" s="47"/>
      <c r="L22" s="46">
        <v>0.5</v>
      </c>
      <c r="Q22" s="46">
        <v>5</v>
      </c>
      <c r="R22" s="87">
        <f t="shared" si="6"/>
        <v>5.5</v>
      </c>
      <c r="S22" s="46">
        <v>97</v>
      </c>
      <c r="T22" s="65">
        <f t="shared" si="0"/>
        <v>9.7000000000000011</v>
      </c>
      <c r="U22" s="46">
        <v>58</v>
      </c>
      <c r="V22" s="65">
        <f t="shared" si="1"/>
        <v>14.5</v>
      </c>
      <c r="W22" s="46">
        <v>82</v>
      </c>
      <c r="X22" s="65">
        <f t="shared" si="2"/>
        <v>16.400000000000002</v>
      </c>
      <c r="Y22" s="46">
        <v>31</v>
      </c>
      <c r="Z22" s="46"/>
      <c r="AA22" s="46">
        <f t="shared" si="3"/>
        <v>31</v>
      </c>
      <c r="AB22" s="65">
        <f t="shared" si="4"/>
        <v>13.950000000000001</v>
      </c>
      <c r="AC22" s="46">
        <f t="shared" si="5"/>
        <v>60.050000000000011</v>
      </c>
      <c r="AD22">
        <v>6</v>
      </c>
      <c r="AE22"/>
      <c r="AF22"/>
      <c r="AG22"/>
      <c r="AH22"/>
    </row>
    <row r="23" spans="1:34" ht="12.75" customHeight="1">
      <c r="A23">
        <v>23</v>
      </c>
      <c r="B23" s="11" t="s">
        <v>136</v>
      </c>
      <c r="C23" s="11" t="s">
        <v>13</v>
      </c>
      <c r="D23" s="11" t="s">
        <v>137</v>
      </c>
      <c r="E23" s="12">
        <v>1</v>
      </c>
      <c r="F23" s="13">
        <v>1</v>
      </c>
      <c r="G23" s="47"/>
      <c r="H23" s="47"/>
      <c r="I23" s="47"/>
      <c r="N23" s="46">
        <v>0.5</v>
      </c>
      <c r="R23" s="87">
        <f t="shared" si="6"/>
        <v>0.5</v>
      </c>
      <c r="S23" s="46">
        <v>99</v>
      </c>
      <c r="T23" s="65">
        <f t="shared" si="0"/>
        <v>9.9</v>
      </c>
      <c r="V23" s="65"/>
      <c r="W23" s="46">
        <v>93</v>
      </c>
      <c r="X23" s="65">
        <f t="shared" si="2"/>
        <v>18.600000000000001</v>
      </c>
      <c r="Y23" s="46">
        <v>41</v>
      </c>
      <c r="Z23" s="46">
        <v>32</v>
      </c>
      <c r="AA23" s="46">
        <f t="shared" si="3"/>
        <v>73</v>
      </c>
      <c r="AB23" s="65">
        <f t="shared" si="4"/>
        <v>32.85</v>
      </c>
      <c r="AC23" s="46">
        <f t="shared" si="5"/>
        <v>61.85</v>
      </c>
      <c r="AD23">
        <v>6</v>
      </c>
      <c r="AE23"/>
      <c r="AF23"/>
      <c r="AG23"/>
      <c r="AH23"/>
    </row>
    <row r="24" spans="1:34" ht="12.75" customHeight="1">
      <c r="A24">
        <v>24</v>
      </c>
      <c r="B24" t="s">
        <v>80</v>
      </c>
      <c r="C24" t="s">
        <v>81</v>
      </c>
      <c r="D24" t="s">
        <v>82</v>
      </c>
      <c r="F24" s="2">
        <v>1</v>
      </c>
      <c r="G24" s="46">
        <v>0.5</v>
      </c>
      <c r="O24" s="46">
        <v>0.5</v>
      </c>
      <c r="Q24" s="46">
        <v>5</v>
      </c>
      <c r="R24" s="87">
        <f t="shared" si="6"/>
        <v>6</v>
      </c>
      <c r="S24" s="46">
        <v>95</v>
      </c>
      <c r="T24" s="65">
        <f t="shared" si="0"/>
        <v>9.5</v>
      </c>
      <c r="U24" s="46">
        <v>62</v>
      </c>
      <c r="V24" s="65">
        <f t="shared" si="1"/>
        <v>15.5</v>
      </c>
      <c r="W24" s="46">
        <v>89</v>
      </c>
      <c r="X24" s="65">
        <f t="shared" si="2"/>
        <v>17.8</v>
      </c>
      <c r="Y24" s="46">
        <v>27</v>
      </c>
      <c r="Z24" s="46">
        <v>40</v>
      </c>
      <c r="AA24" s="46">
        <f t="shared" si="3"/>
        <v>67</v>
      </c>
      <c r="AB24" s="65">
        <f>AA24*0.45</f>
        <v>30.150000000000002</v>
      </c>
      <c r="AC24" s="46">
        <f t="shared" si="5"/>
        <v>78.95</v>
      </c>
      <c r="AD24">
        <v>8</v>
      </c>
      <c r="AE24"/>
      <c r="AF24"/>
      <c r="AG24"/>
      <c r="AH24"/>
    </row>
    <row r="25" spans="1:34" ht="12.75" customHeight="1">
      <c r="A25">
        <v>25</v>
      </c>
      <c r="B25" t="s">
        <v>110</v>
      </c>
      <c r="C25" t="s">
        <v>92</v>
      </c>
      <c r="D25" t="s">
        <v>111</v>
      </c>
      <c r="E25" s="2">
        <v>1</v>
      </c>
      <c r="F25" s="2">
        <v>1</v>
      </c>
      <c r="N25" s="46">
        <v>0.5</v>
      </c>
      <c r="R25" s="87">
        <f t="shared" si="6"/>
        <v>0.5</v>
      </c>
      <c r="S25" s="46">
        <v>80</v>
      </c>
      <c r="T25" s="65">
        <f t="shared" si="0"/>
        <v>8</v>
      </c>
      <c r="U25" s="46">
        <v>58</v>
      </c>
      <c r="V25" s="65">
        <f t="shared" si="1"/>
        <v>14.5</v>
      </c>
      <c r="W25" s="46">
        <v>93</v>
      </c>
      <c r="X25" s="65">
        <f t="shared" si="2"/>
        <v>18.600000000000001</v>
      </c>
      <c r="Y25" s="46">
        <v>37</v>
      </c>
      <c r="Z25" s="46">
        <v>40</v>
      </c>
      <c r="AA25" s="46">
        <f t="shared" si="3"/>
        <v>77</v>
      </c>
      <c r="AB25" s="65">
        <f>AA25*0.45</f>
        <v>34.65</v>
      </c>
      <c r="AC25" s="46">
        <f>R25+T25+V25+X25+AB25</f>
        <v>76.25</v>
      </c>
      <c r="AD25">
        <v>8</v>
      </c>
      <c r="AE25"/>
      <c r="AF25"/>
      <c r="AG25"/>
      <c r="AH25"/>
    </row>
    <row r="26" spans="1:34" ht="12.75" customHeight="1">
      <c r="A26">
        <v>26</v>
      </c>
      <c r="B26" t="s">
        <v>15</v>
      </c>
      <c r="C26" t="s">
        <v>16</v>
      </c>
      <c r="D26" t="s">
        <v>17</v>
      </c>
      <c r="E26" s="2">
        <v>1</v>
      </c>
      <c r="F26" s="2">
        <v>1</v>
      </c>
      <c r="G26" s="46">
        <v>0.5</v>
      </c>
      <c r="I26" s="46">
        <v>0.5</v>
      </c>
      <c r="M26" s="46">
        <v>3</v>
      </c>
      <c r="N26" s="46">
        <v>0.5</v>
      </c>
      <c r="Q26" s="46">
        <v>3</v>
      </c>
      <c r="R26" s="87">
        <f t="shared" si="6"/>
        <v>7.5</v>
      </c>
      <c r="S26" s="46">
        <v>100</v>
      </c>
      <c r="T26" s="65">
        <f t="shared" si="0"/>
        <v>10</v>
      </c>
      <c r="U26" s="46">
        <v>98</v>
      </c>
      <c r="V26" s="65">
        <f t="shared" si="1"/>
        <v>24.5</v>
      </c>
      <c r="W26" s="46">
        <v>90</v>
      </c>
      <c r="X26" s="65">
        <f t="shared" si="2"/>
        <v>18</v>
      </c>
      <c r="Y26" s="46">
        <v>74</v>
      </c>
      <c r="Z26" s="46"/>
      <c r="AA26" s="46">
        <f t="shared" si="3"/>
        <v>74</v>
      </c>
      <c r="AB26" s="65">
        <f t="shared" si="4"/>
        <v>33.300000000000004</v>
      </c>
      <c r="AC26" s="46">
        <f t="shared" si="5"/>
        <v>93.300000000000011</v>
      </c>
      <c r="AD26">
        <v>10</v>
      </c>
      <c r="AE26"/>
      <c r="AF26"/>
      <c r="AG26"/>
      <c r="AH26"/>
    </row>
    <row r="27" spans="1:34" ht="12.75" customHeight="1">
      <c r="A27">
        <v>27</v>
      </c>
      <c r="B27" t="s">
        <v>20</v>
      </c>
      <c r="C27" t="s">
        <v>21</v>
      </c>
      <c r="D27" t="s">
        <v>22</v>
      </c>
      <c r="E27" s="2">
        <v>1</v>
      </c>
      <c r="F27" s="2">
        <v>1</v>
      </c>
      <c r="G27" s="46">
        <v>0.5</v>
      </c>
      <c r="H27" s="46">
        <v>0.5</v>
      </c>
      <c r="J27" s="46">
        <v>0.5</v>
      </c>
      <c r="K27" s="46">
        <v>0.5</v>
      </c>
      <c r="L27" s="46">
        <v>0.5</v>
      </c>
      <c r="M27" s="46">
        <v>3</v>
      </c>
      <c r="N27" s="46">
        <v>0.5</v>
      </c>
      <c r="O27" s="46">
        <v>0.5</v>
      </c>
      <c r="P27" s="46">
        <v>0.5</v>
      </c>
      <c r="Q27" s="46">
        <v>3</v>
      </c>
      <c r="R27" s="87">
        <f t="shared" si="6"/>
        <v>10</v>
      </c>
      <c r="S27" s="46">
        <v>100</v>
      </c>
      <c r="T27" s="65">
        <f t="shared" si="0"/>
        <v>10</v>
      </c>
      <c r="U27" s="46">
        <v>100</v>
      </c>
      <c r="V27" s="65">
        <f t="shared" si="1"/>
        <v>25</v>
      </c>
      <c r="W27" s="46">
        <v>91</v>
      </c>
      <c r="X27" s="65">
        <f t="shared" si="2"/>
        <v>18.2</v>
      </c>
      <c r="Y27" s="46">
        <v>83</v>
      </c>
      <c r="Z27" s="46"/>
      <c r="AA27" s="46">
        <f t="shared" si="3"/>
        <v>83</v>
      </c>
      <c r="AB27" s="65">
        <f t="shared" si="4"/>
        <v>37.35</v>
      </c>
      <c r="AC27" s="46">
        <f t="shared" si="5"/>
        <v>100.55000000000001</v>
      </c>
      <c r="AD27">
        <v>10</v>
      </c>
      <c r="AE27"/>
      <c r="AF27"/>
      <c r="AG27"/>
      <c r="AH27"/>
    </row>
    <row r="28" spans="1:34" ht="12.75" customHeight="1">
      <c r="A28">
        <v>28</v>
      </c>
      <c r="B28" t="s">
        <v>57</v>
      </c>
      <c r="C28" t="s">
        <v>58</v>
      </c>
      <c r="D28" t="s">
        <v>59</v>
      </c>
      <c r="E28" s="2">
        <v>1</v>
      </c>
      <c r="F28" s="2">
        <v>1</v>
      </c>
      <c r="G28" s="46">
        <v>0.5</v>
      </c>
      <c r="H28" s="46">
        <v>0.5</v>
      </c>
      <c r="J28" s="46">
        <v>0.5</v>
      </c>
      <c r="K28" s="46">
        <v>0.5</v>
      </c>
      <c r="L28" s="46">
        <v>0.5</v>
      </c>
      <c r="M28" s="46">
        <v>3</v>
      </c>
      <c r="N28" s="46">
        <v>0.5</v>
      </c>
      <c r="O28" s="46">
        <v>0.5</v>
      </c>
      <c r="P28" s="46">
        <v>0.5</v>
      </c>
      <c r="Q28" s="46">
        <v>5</v>
      </c>
      <c r="R28" s="87">
        <f t="shared" si="6"/>
        <v>12</v>
      </c>
      <c r="S28" s="46">
        <v>100</v>
      </c>
      <c r="T28" s="65">
        <f t="shared" si="0"/>
        <v>10</v>
      </c>
      <c r="U28" s="46">
        <v>92</v>
      </c>
      <c r="V28" s="65">
        <f t="shared" si="1"/>
        <v>23</v>
      </c>
      <c r="W28" s="46">
        <v>94</v>
      </c>
      <c r="X28" s="65">
        <f t="shared" si="2"/>
        <v>18.8</v>
      </c>
      <c r="Y28" s="46">
        <v>62</v>
      </c>
      <c r="Z28" s="46"/>
      <c r="AA28" s="46">
        <f t="shared" si="3"/>
        <v>62</v>
      </c>
      <c r="AB28" s="65">
        <f>AA28*0.45</f>
        <v>27.900000000000002</v>
      </c>
      <c r="AC28" s="46">
        <f t="shared" si="5"/>
        <v>91.7</v>
      </c>
      <c r="AD28" s="14">
        <v>10</v>
      </c>
      <c r="AE28"/>
      <c r="AF28"/>
      <c r="AG28"/>
      <c r="AH28"/>
    </row>
    <row r="29" spans="1:34" ht="12.75" customHeight="1">
      <c r="A29">
        <v>29</v>
      </c>
      <c r="B29" t="s">
        <v>6</v>
      </c>
      <c r="C29" t="s">
        <v>7</v>
      </c>
      <c r="D29" t="s">
        <v>8</v>
      </c>
      <c r="L29" s="46">
        <v>0.5</v>
      </c>
      <c r="M29" s="46">
        <v>3</v>
      </c>
      <c r="O29" s="46">
        <v>0.5</v>
      </c>
      <c r="P29" s="46">
        <v>0.5</v>
      </c>
      <c r="Q29" s="46">
        <v>3</v>
      </c>
      <c r="R29" s="87">
        <f t="shared" si="6"/>
        <v>7.5</v>
      </c>
      <c r="S29" s="46">
        <v>100</v>
      </c>
      <c r="T29" s="65">
        <f t="shared" si="0"/>
        <v>10</v>
      </c>
      <c r="U29" s="46">
        <v>96</v>
      </c>
      <c r="V29" s="65">
        <f t="shared" si="1"/>
        <v>24</v>
      </c>
      <c r="Z29" s="46"/>
      <c r="AC29" s="46">
        <f t="shared" si="5"/>
        <v>41.5</v>
      </c>
      <c r="AD29"/>
      <c r="AE29"/>
      <c r="AF29"/>
      <c r="AG29"/>
      <c r="AH29"/>
    </row>
    <row r="30" spans="1:34" ht="12.75" customHeight="1">
      <c r="A30">
        <v>30</v>
      </c>
      <c r="B30" t="s">
        <v>28</v>
      </c>
      <c r="C30" t="s">
        <v>10</v>
      </c>
      <c r="D30" t="s">
        <v>29</v>
      </c>
      <c r="E30" s="2">
        <v>1</v>
      </c>
      <c r="F30" s="2">
        <v>1</v>
      </c>
      <c r="G30" s="46">
        <v>0.5</v>
      </c>
      <c r="H30" s="46">
        <v>0.5</v>
      </c>
      <c r="J30" s="46">
        <v>0.5</v>
      </c>
      <c r="K30" s="46">
        <v>0.5</v>
      </c>
      <c r="L30" s="46">
        <v>0.5</v>
      </c>
      <c r="N30" s="46">
        <v>0.5</v>
      </c>
      <c r="O30" s="46">
        <v>0.5</v>
      </c>
      <c r="P30" s="46">
        <v>0.5</v>
      </c>
      <c r="Q30" s="46">
        <v>5</v>
      </c>
      <c r="R30" s="87">
        <f t="shared" si="6"/>
        <v>9</v>
      </c>
      <c r="S30" s="46">
        <v>100</v>
      </c>
      <c r="T30" s="65">
        <f t="shared" si="0"/>
        <v>10</v>
      </c>
      <c r="U30" s="46">
        <v>94</v>
      </c>
      <c r="V30" s="65">
        <f t="shared" si="1"/>
        <v>23.5</v>
      </c>
      <c r="W30" s="46">
        <v>96</v>
      </c>
      <c r="X30" s="65">
        <f t="shared" si="2"/>
        <v>19.200000000000003</v>
      </c>
      <c r="Y30" s="46">
        <v>45</v>
      </c>
      <c r="Z30" s="46">
        <v>36</v>
      </c>
      <c r="AA30" s="46">
        <f t="shared" si="3"/>
        <v>81</v>
      </c>
      <c r="AB30" s="65">
        <f t="shared" si="4"/>
        <v>36.450000000000003</v>
      </c>
      <c r="AC30" s="46">
        <f t="shared" si="5"/>
        <v>98.15</v>
      </c>
      <c r="AD30">
        <v>10</v>
      </c>
      <c r="AE30"/>
      <c r="AF30"/>
      <c r="AG30"/>
      <c r="AH30"/>
    </row>
    <row r="31" spans="1:34" ht="12.75" customHeight="1">
      <c r="A31">
        <v>31</v>
      </c>
      <c r="B31" t="s">
        <v>33</v>
      </c>
      <c r="C31" t="s">
        <v>34</v>
      </c>
      <c r="D31" t="s">
        <v>35</v>
      </c>
      <c r="E31" s="2">
        <v>1</v>
      </c>
      <c r="F31" s="2">
        <v>1</v>
      </c>
      <c r="H31" s="46">
        <v>0.5</v>
      </c>
      <c r="I31" s="46">
        <v>0.5</v>
      </c>
      <c r="N31" s="46">
        <v>0.5</v>
      </c>
      <c r="O31" s="46">
        <v>0.5</v>
      </c>
      <c r="R31" s="87">
        <f t="shared" si="6"/>
        <v>2</v>
      </c>
      <c r="S31" s="46">
        <v>100</v>
      </c>
      <c r="T31" s="65">
        <f t="shared" si="0"/>
        <v>10</v>
      </c>
      <c r="U31" s="46">
        <v>96</v>
      </c>
      <c r="V31" s="65">
        <f t="shared" si="1"/>
        <v>24</v>
      </c>
      <c r="W31" s="46">
        <v>88</v>
      </c>
      <c r="X31" s="65">
        <f t="shared" si="2"/>
        <v>17.600000000000001</v>
      </c>
      <c r="Y31" s="46">
        <v>55</v>
      </c>
      <c r="Z31" s="46">
        <v>40</v>
      </c>
      <c r="AA31" s="46">
        <f t="shared" si="3"/>
        <v>95</v>
      </c>
      <c r="AB31" s="65">
        <f t="shared" si="4"/>
        <v>42.75</v>
      </c>
      <c r="AC31" s="46">
        <f t="shared" si="5"/>
        <v>96.35</v>
      </c>
      <c r="AD31">
        <v>10</v>
      </c>
      <c r="AE31"/>
      <c r="AF31"/>
      <c r="AG31"/>
      <c r="AH31"/>
    </row>
    <row r="32" spans="1:34" ht="12.75" customHeight="1">
      <c r="A32">
        <v>32</v>
      </c>
      <c r="B32" t="s">
        <v>9</v>
      </c>
      <c r="C32" t="s">
        <v>10</v>
      </c>
      <c r="D32" t="s">
        <v>11</v>
      </c>
      <c r="E32" s="2">
        <v>1</v>
      </c>
      <c r="F32" s="2">
        <v>1</v>
      </c>
      <c r="G32" s="46">
        <v>0.5</v>
      </c>
      <c r="H32" s="46">
        <v>0.5</v>
      </c>
      <c r="J32" s="46">
        <v>0.5</v>
      </c>
      <c r="K32" s="46">
        <v>0.5</v>
      </c>
      <c r="L32" s="46">
        <v>0.5</v>
      </c>
      <c r="M32" s="46">
        <v>3</v>
      </c>
      <c r="N32" s="46">
        <v>0.5</v>
      </c>
      <c r="R32" s="87">
        <f t="shared" si="6"/>
        <v>6</v>
      </c>
      <c r="S32" s="46">
        <v>100</v>
      </c>
      <c r="T32" s="65">
        <f t="shared" si="0"/>
        <v>10</v>
      </c>
      <c r="U32" s="46">
        <v>63</v>
      </c>
      <c r="V32" s="65">
        <f t="shared" si="1"/>
        <v>15.75</v>
      </c>
      <c r="W32" s="46">
        <v>100</v>
      </c>
      <c r="X32" s="65">
        <f t="shared" si="2"/>
        <v>20</v>
      </c>
      <c r="Y32" s="46">
        <v>53</v>
      </c>
      <c r="Z32" s="46">
        <v>40</v>
      </c>
      <c r="AA32" s="46">
        <f t="shared" si="3"/>
        <v>93</v>
      </c>
      <c r="AB32" s="65">
        <f t="shared" si="4"/>
        <v>41.85</v>
      </c>
      <c r="AC32" s="46">
        <f t="shared" si="5"/>
        <v>93.6</v>
      </c>
      <c r="AD32">
        <v>10</v>
      </c>
      <c r="AE32"/>
      <c r="AF32"/>
      <c r="AG32"/>
      <c r="AH32"/>
    </row>
    <row r="33" spans="1:34" ht="12.75" customHeight="1">
      <c r="A33">
        <v>33</v>
      </c>
      <c r="B33" t="s">
        <v>36</v>
      </c>
      <c r="C33" t="s">
        <v>37</v>
      </c>
      <c r="D33" t="s">
        <v>38</v>
      </c>
      <c r="E33" s="2">
        <v>1</v>
      </c>
      <c r="F33" s="2">
        <v>1</v>
      </c>
      <c r="G33" s="46">
        <v>0.5</v>
      </c>
      <c r="I33" s="46">
        <v>0.5</v>
      </c>
      <c r="N33" s="46">
        <v>0.5</v>
      </c>
      <c r="O33" s="46">
        <v>0.5</v>
      </c>
      <c r="Q33" s="46">
        <v>5</v>
      </c>
      <c r="R33" s="87">
        <f t="shared" si="6"/>
        <v>7</v>
      </c>
      <c r="S33" s="46">
        <v>94</v>
      </c>
      <c r="T33" s="65">
        <f t="shared" si="0"/>
        <v>9.4</v>
      </c>
      <c r="U33" s="46">
        <v>94</v>
      </c>
      <c r="V33" s="65">
        <f t="shared" si="1"/>
        <v>23.5</v>
      </c>
      <c r="W33" s="46">
        <v>81</v>
      </c>
      <c r="X33" s="65">
        <f t="shared" si="2"/>
        <v>16.2</v>
      </c>
      <c r="Y33" s="46">
        <v>67</v>
      </c>
      <c r="Z33" s="46"/>
      <c r="AA33" s="46">
        <f t="shared" si="3"/>
        <v>67</v>
      </c>
      <c r="AB33" s="65">
        <f t="shared" si="4"/>
        <v>30.150000000000002</v>
      </c>
      <c r="AC33" s="46">
        <f t="shared" si="5"/>
        <v>86.25</v>
      </c>
      <c r="AD33">
        <v>9</v>
      </c>
      <c r="AE33"/>
      <c r="AF33"/>
      <c r="AG33"/>
      <c r="AH33"/>
    </row>
    <row r="34" spans="1:34" ht="12.75" customHeight="1">
      <c r="A34">
        <v>34</v>
      </c>
      <c r="B34" t="s">
        <v>87</v>
      </c>
      <c r="C34" t="s">
        <v>81</v>
      </c>
      <c r="D34" t="s">
        <v>88</v>
      </c>
      <c r="E34" s="2">
        <v>1</v>
      </c>
      <c r="F34" s="2">
        <v>1</v>
      </c>
      <c r="G34" s="46">
        <v>0.5</v>
      </c>
      <c r="J34" s="46">
        <v>0.5</v>
      </c>
      <c r="Q34" s="46">
        <v>3</v>
      </c>
      <c r="R34" s="87">
        <f t="shared" si="6"/>
        <v>4</v>
      </c>
      <c r="S34" s="46">
        <v>95</v>
      </c>
      <c r="T34" s="65">
        <f t="shared" ref="T34:T63" si="7">S34*0.1</f>
        <v>9.5</v>
      </c>
      <c r="U34" s="46">
        <v>90</v>
      </c>
      <c r="V34" s="65">
        <f t="shared" ref="V34:V63" si="8">U34*0.25</f>
        <v>22.5</v>
      </c>
      <c r="W34" s="46">
        <v>92</v>
      </c>
      <c r="X34" s="65">
        <f t="shared" ref="X34:X64" si="9">W34*0.2</f>
        <v>18.400000000000002</v>
      </c>
      <c r="Y34" s="46">
        <v>61</v>
      </c>
      <c r="Z34" s="46"/>
      <c r="AA34" s="46">
        <f t="shared" ref="AA34:AA65" si="10">Y34+Z34</f>
        <v>61</v>
      </c>
      <c r="AB34" s="65">
        <f t="shared" ref="AB34:AB65" si="11">AA34*0.45</f>
        <v>27.45</v>
      </c>
      <c r="AC34" s="46">
        <f t="shared" ref="AC34:AC65" si="12">R34+T34+V34+X34+AB34</f>
        <v>81.850000000000009</v>
      </c>
      <c r="AD34">
        <v>9</v>
      </c>
      <c r="AE34"/>
      <c r="AF34"/>
      <c r="AG34"/>
      <c r="AH34"/>
    </row>
    <row r="35" spans="1:34" ht="12.75" customHeight="1">
      <c r="A35">
        <v>35</v>
      </c>
      <c r="B35" t="s">
        <v>51</v>
      </c>
      <c r="C35" t="s">
        <v>52</v>
      </c>
      <c r="D35" t="s">
        <v>53</v>
      </c>
      <c r="E35" s="2">
        <v>1</v>
      </c>
      <c r="N35" s="46">
        <v>0.5</v>
      </c>
      <c r="Q35" s="46">
        <v>3</v>
      </c>
      <c r="R35" s="87">
        <f t="shared" si="6"/>
        <v>3.5</v>
      </c>
      <c r="S35" s="46">
        <v>100</v>
      </c>
      <c r="T35" s="65">
        <f t="shared" si="7"/>
        <v>10</v>
      </c>
      <c r="U35" s="46">
        <v>80</v>
      </c>
      <c r="V35" s="65">
        <f t="shared" si="8"/>
        <v>20</v>
      </c>
      <c r="W35" s="46">
        <v>91</v>
      </c>
      <c r="X35" s="65">
        <f t="shared" si="9"/>
        <v>18.2</v>
      </c>
      <c r="Y35" s="46">
        <v>48</v>
      </c>
      <c r="Z35" s="46">
        <v>35.200000000000003</v>
      </c>
      <c r="AA35" s="46">
        <f t="shared" si="10"/>
        <v>83.2</v>
      </c>
      <c r="AB35" s="65">
        <f t="shared" si="11"/>
        <v>37.440000000000005</v>
      </c>
      <c r="AC35" s="46">
        <f t="shared" si="12"/>
        <v>89.140000000000015</v>
      </c>
      <c r="AD35">
        <v>9</v>
      </c>
      <c r="AE35"/>
      <c r="AF35"/>
      <c r="AG35"/>
      <c r="AH35"/>
    </row>
    <row r="36" spans="1:34" ht="12.75" customHeight="1">
      <c r="A36">
        <v>36</v>
      </c>
      <c r="B36" t="s">
        <v>77</v>
      </c>
      <c r="C36" t="s">
        <v>78</v>
      </c>
      <c r="D36" t="s">
        <v>79</v>
      </c>
      <c r="E36" s="2">
        <v>1</v>
      </c>
      <c r="F36" s="2">
        <v>1</v>
      </c>
      <c r="K36" s="46">
        <v>0.5</v>
      </c>
      <c r="Q36" s="46">
        <v>5</v>
      </c>
      <c r="R36" s="87">
        <f t="shared" si="6"/>
        <v>5.5</v>
      </c>
      <c r="S36" s="46">
        <v>100</v>
      </c>
      <c r="T36" s="65">
        <f t="shared" si="7"/>
        <v>10</v>
      </c>
      <c r="U36" s="46">
        <v>70</v>
      </c>
      <c r="V36" s="65">
        <f t="shared" si="8"/>
        <v>17.5</v>
      </c>
      <c r="W36" s="46">
        <v>99</v>
      </c>
      <c r="X36" s="65">
        <f t="shared" si="9"/>
        <v>19.8</v>
      </c>
      <c r="Y36" s="46">
        <v>70</v>
      </c>
      <c r="Z36" s="46"/>
      <c r="AA36" s="46">
        <f t="shared" si="10"/>
        <v>70</v>
      </c>
      <c r="AB36" s="65">
        <f t="shared" si="11"/>
        <v>31.5</v>
      </c>
      <c r="AC36" s="46">
        <f t="shared" si="12"/>
        <v>84.3</v>
      </c>
      <c r="AD36">
        <v>9</v>
      </c>
      <c r="AE36"/>
      <c r="AF36"/>
      <c r="AG36"/>
      <c r="AH36"/>
    </row>
    <row r="37" spans="1:34" ht="12.75" customHeight="1">
      <c r="A37">
        <v>37</v>
      </c>
      <c r="B37" s="11" t="s">
        <v>116</v>
      </c>
      <c r="C37" s="11" t="s">
        <v>117</v>
      </c>
      <c r="D37" s="11" t="s">
        <v>178</v>
      </c>
      <c r="E37" s="12">
        <v>1</v>
      </c>
      <c r="F37" s="13"/>
      <c r="G37" s="47"/>
      <c r="H37" s="47"/>
      <c r="I37" s="47"/>
      <c r="L37" s="46">
        <v>0.5</v>
      </c>
      <c r="O37" s="46">
        <v>0.5</v>
      </c>
      <c r="P37" s="46">
        <v>0.5</v>
      </c>
      <c r="R37" s="87">
        <f t="shared" si="6"/>
        <v>1.5</v>
      </c>
      <c r="S37" s="46">
        <v>100</v>
      </c>
      <c r="T37" s="65">
        <f t="shared" si="7"/>
        <v>10</v>
      </c>
      <c r="U37" s="46">
        <v>63</v>
      </c>
      <c r="V37" s="65">
        <f t="shared" si="8"/>
        <v>15.75</v>
      </c>
      <c r="W37" s="46">
        <v>93</v>
      </c>
      <c r="X37" s="65">
        <f t="shared" si="9"/>
        <v>18.600000000000001</v>
      </c>
      <c r="Y37" s="46">
        <v>36</v>
      </c>
      <c r="Z37" s="46"/>
      <c r="AA37" s="46">
        <f t="shared" si="10"/>
        <v>36</v>
      </c>
      <c r="AB37" s="65">
        <f t="shared" si="11"/>
        <v>16.2</v>
      </c>
      <c r="AC37" s="46">
        <f t="shared" si="12"/>
        <v>62.05</v>
      </c>
      <c r="AD37">
        <v>6</v>
      </c>
      <c r="AE37"/>
      <c r="AF37"/>
      <c r="AG37"/>
      <c r="AH37"/>
    </row>
    <row r="38" spans="1:34" ht="12.75" customHeight="1">
      <c r="A38">
        <v>38</v>
      </c>
      <c r="B38" s="11" t="s">
        <v>151</v>
      </c>
      <c r="C38" s="11" t="s">
        <v>152</v>
      </c>
      <c r="D38" s="11" t="s">
        <v>153</v>
      </c>
      <c r="E38" s="12"/>
      <c r="F38" s="12">
        <v>1</v>
      </c>
      <c r="G38" s="47">
        <v>0.5</v>
      </c>
      <c r="H38" s="47"/>
      <c r="I38" s="47"/>
      <c r="J38" s="46">
        <v>0.5</v>
      </c>
      <c r="N38" s="46">
        <v>0.5</v>
      </c>
      <c r="O38" s="46">
        <v>0.5</v>
      </c>
      <c r="R38" s="87">
        <f t="shared" si="6"/>
        <v>2</v>
      </c>
      <c r="S38" s="46">
        <v>83</v>
      </c>
      <c r="T38" s="65">
        <f t="shared" si="7"/>
        <v>8.3000000000000007</v>
      </c>
      <c r="U38" s="46">
        <v>12</v>
      </c>
      <c r="V38" s="65">
        <f t="shared" si="8"/>
        <v>3</v>
      </c>
      <c r="W38" s="46">
        <v>92</v>
      </c>
      <c r="X38" s="65">
        <f>W38*0.2</f>
        <v>18.400000000000002</v>
      </c>
      <c r="Z38" s="46"/>
      <c r="AC38" s="46">
        <f t="shared" si="12"/>
        <v>31.700000000000003</v>
      </c>
      <c r="AD38"/>
      <c r="AE38"/>
      <c r="AF38"/>
      <c r="AG38"/>
      <c r="AH38"/>
    </row>
    <row r="39" spans="1:34" ht="12.75" customHeight="1">
      <c r="A39">
        <v>39</v>
      </c>
      <c r="B39" s="11" t="s">
        <v>157</v>
      </c>
      <c r="C39" s="11" t="s">
        <v>158</v>
      </c>
      <c r="D39" s="11" t="s">
        <v>159</v>
      </c>
      <c r="E39" s="12"/>
      <c r="F39" s="12">
        <v>1</v>
      </c>
      <c r="G39" s="55"/>
      <c r="H39" s="47"/>
      <c r="I39" s="47"/>
      <c r="R39" s="87"/>
      <c r="S39" s="46">
        <v>100</v>
      </c>
      <c r="T39" s="65">
        <f t="shared" si="7"/>
        <v>10</v>
      </c>
      <c r="U39" s="46">
        <v>56</v>
      </c>
      <c r="V39" s="65">
        <f t="shared" si="8"/>
        <v>14</v>
      </c>
      <c r="W39" s="46">
        <v>91</v>
      </c>
      <c r="X39" s="65">
        <f t="shared" si="9"/>
        <v>18.2</v>
      </c>
      <c r="Y39" s="46">
        <v>49</v>
      </c>
      <c r="Z39" s="46"/>
      <c r="AA39" s="46">
        <f t="shared" si="10"/>
        <v>49</v>
      </c>
      <c r="AB39" s="65">
        <f t="shared" si="11"/>
        <v>22.05</v>
      </c>
      <c r="AC39" s="46">
        <f t="shared" si="12"/>
        <v>64.25</v>
      </c>
      <c r="AD39">
        <v>7</v>
      </c>
      <c r="AE39"/>
      <c r="AF39"/>
      <c r="AG39"/>
      <c r="AH39"/>
    </row>
    <row r="40" spans="1:34" ht="12.75" customHeight="1">
      <c r="A40">
        <v>40</v>
      </c>
      <c r="B40" t="s">
        <v>105</v>
      </c>
      <c r="C40" t="s">
        <v>106</v>
      </c>
      <c r="D40" t="s">
        <v>107</v>
      </c>
      <c r="E40" s="2">
        <v>1</v>
      </c>
      <c r="F40" s="2">
        <v>1</v>
      </c>
      <c r="G40" s="46">
        <v>0.5</v>
      </c>
      <c r="M40" s="46">
        <v>3</v>
      </c>
      <c r="O40" s="46">
        <v>0.5</v>
      </c>
      <c r="R40" s="87">
        <f t="shared" ref="R40:R58" si="13">G40+H40+I40+J40+K40+L40+M40+N40+O40+P40+Q40</f>
        <v>4</v>
      </c>
      <c r="S40" s="46">
        <v>100</v>
      </c>
      <c r="T40" s="65">
        <f t="shared" si="7"/>
        <v>10</v>
      </c>
      <c r="U40" s="46">
        <v>90</v>
      </c>
      <c r="V40" s="65">
        <f t="shared" si="8"/>
        <v>22.5</v>
      </c>
      <c r="W40" s="46">
        <v>100</v>
      </c>
      <c r="X40" s="65">
        <f t="shared" si="9"/>
        <v>20</v>
      </c>
      <c r="Y40" s="46">
        <v>47</v>
      </c>
      <c r="Z40" s="46">
        <v>38</v>
      </c>
      <c r="AA40" s="46">
        <f t="shared" si="10"/>
        <v>85</v>
      </c>
      <c r="AB40" s="65">
        <f t="shared" si="11"/>
        <v>38.25</v>
      </c>
      <c r="AC40" s="46">
        <f>R40+T40+V40+X40+AB40</f>
        <v>94.75</v>
      </c>
      <c r="AD40">
        <v>10</v>
      </c>
      <c r="AE40"/>
      <c r="AF40"/>
      <c r="AG40"/>
      <c r="AH40"/>
    </row>
    <row r="41" spans="1:34">
      <c r="B41" s="11" t="s">
        <v>163</v>
      </c>
      <c r="C41" s="11" t="s">
        <v>164</v>
      </c>
      <c r="D41" s="11" t="s">
        <v>165</v>
      </c>
      <c r="E41" s="12"/>
      <c r="F41" s="12"/>
      <c r="G41" s="55"/>
      <c r="H41" s="47"/>
      <c r="I41" s="47"/>
      <c r="O41" s="46">
        <v>0.5</v>
      </c>
      <c r="Q41" s="46">
        <v>5</v>
      </c>
      <c r="R41" s="87">
        <f t="shared" si="13"/>
        <v>5.5</v>
      </c>
      <c r="S41" s="46">
        <v>92</v>
      </c>
      <c r="T41" s="65">
        <f t="shared" si="7"/>
        <v>9.2000000000000011</v>
      </c>
      <c r="U41" s="46">
        <v>61</v>
      </c>
      <c r="V41" s="65">
        <f t="shared" si="8"/>
        <v>15.25</v>
      </c>
      <c r="W41" s="46">
        <v>96</v>
      </c>
      <c r="X41" s="66">
        <f t="shared" si="9"/>
        <v>19.200000000000003</v>
      </c>
      <c r="Y41" s="46">
        <v>18</v>
      </c>
      <c r="Z41" s="46">
        <v>23.2</v>
      </c>
      <c r="AA41" s="47">
        <f t="shared" si="10"/>
        <v>41.2</v>
      </c>
      <c r="AB41" s="66">
        <f t="shared" si="11"/>
        <v>18.540000000000003</v>
      </c>
      <c r="AC41" s="46">
        <f>R41+T41+V41+X41+AB41</f>
        <v>67.690000000000012</v>
      </c>
      <c r="AD41">
        <v>7</v>
      </c>
      <c r="AE41"/>
      <c r="AF41"/>
      <c r="AG41"/>
      <c r="AH41"/>
    </row>
    <row r="42" spans="1:34" s="1" customFormat="1">
      <c r="B42" s="11" t="s">
        <v>148</v>
      </c>
      <c r="C42" s="11" t="s">
        <v>149</v>
      </c>
      <c r="D42" s="11" t="s">
        <v>150</v>
      </c>
      <c r="E42" s="12"/>
      <c r="F42" s="12">
        <v>1</v>
      </c>
      <c r="G42" s="47">
        <v>0.5</v>
      </c>
      <c r="H42" s="47"/>
      <c r="I42" s="47"/>
      <c r="J42" s="46">
        <v>0.5</v>
      </c>
      <c r="K42" s="46">
        <v>0.5</v>
      </c>
      <c r="L42" s="46">
        <v>0.5</v>
      </c>
      <c r="M42" s="48"/>
      <c r="N42" s="46">
        <v>0.5</v>
      </c>
      <c r="O42" s="48"/>
      <c r="P42" s="46">
        <v>0.5</v>
      </c>
      <c r="Q42" s="46">
        <v>5</v>
      </c>
      <c r="R42" s="87">
        <f t="shared" si="13"/>
        <v>8</v>
      </c>
      <c r="S42" s="46">
        <v>100</v>
      </c>
      <c r="T42" s="65">
        <f t="shared" si="7"/>
        <v>10</v>
      </c>
      <c r="U42" s="47">
        <v>56</v>
      </c>
      <c r="V42" s="66">
        <f t="shared" si="8"/>
        <v>14</v>
      </c>
      <c r="W42" s="47">
        <v>87</v>
      </c>
      <c r="X42" s="66">
        <f t="shared" si="9"/>
        <v>17.400000000000002</v>
      </c>
      <c r="Y42" s="47">
        <v>31</v>
      </c>
      <c r="Z42" s="47">
        <v>34</v>
      </c>
      <c r="AA42" s="47">
        <f t="shared" si="10"/>
        <v>65</v>
      </c>
      <c r="AB42" s="66">
        <f t="shared" si="11"/>
        <v>29.25</v>
      </c>
      <c r="AC42" s="47">
        <f t="shared" si="12"/>
        <v>78.650000000000006</v>
      </c>
      <c r="AD42" s="14">
        <v>8</v>
      </c>
    </row>
    <row r="43" spans="1:34">
      <c r="B43" s="11" t="s">
        <v>122</v>
      </c>
      <c r="C43" s="11" t="s">
        <v>123</v>
      </c>
      <c r="D43" s="11" t="s">
        <v>124</v>
      </c>
      <c r="E43" s="12">
        <v>1</v>
      </c>
      <c r="F43" s="13">
        <v>1</v>
      </c>
      <c r="G43" s="47"/>
      <c r="H43" s="47"/>
      <c r="I43" s="47"/>
      <c r="O43" s="46">
        <v>0.5</v>
      </c>
      <c r="Q43" s="46">
        <v>5</v>
      </c>
      <c r="R43" s="87">
        <f t="shared" si="13"/>
        <v>5.5</v>
      </c>
      <c r="S43" s="46">
        <v>100</v>
      </c>
      <c r="T43" s="65">
        <f t="shared" si="7"/>
        <v>10</v>
      </c>
      <c r="U43" s="46">
        <v>74</v>
      </c>
      <c r="V43" s="65">
        <f t="shared" si="8"/>
        <v>18.5</v>
      </c>
      <c r="Z43" s="46"/>
      <c r="AC43" s="46">
        <f t="shared" si="12"/>
        <v>34</v>
      </c>
      <c r="AD43"/>
      <c r="AE43"/>
      <c r="AF43"/>
      <c r="AG43"/>
      <c r="AH43"/>
    </row>
    <row r="44" spans="1:34">
      <c r="B44" s="11" t="s">
        <v>161</v>
      </c>
      <c r="C44" s="11" t="s">
        <v>92</v>
      </c>
      <c r="D44" s="11" t="s">
        <v>162</v>
      </c>
      <c r="E44" s="12"/>
      <c r="F44" s="12"/>
      <c r="G44" s="55"/>
      <c r="H44" s="47"/>
      <c r="I44" s="47">
        <v>0.5</v>
      </c>
      <c r="K44" s="46">
        <v>0.5</v>
      </c>
      <c r="N44" s="46">
        <v>0.5</v>
      </c>
      <c r="O44" s="46">
        <v>0.5</v>
      </c>
      <c r="P44" s="46">
        <v>0.5</v>
      </c>
      <c r="Q44" s="46">
        <v>3</v>
      </c>
      <c r="R44" s="87">
        <f t="shared" si="13"/>
        <v>5.5</v>
      </c>
      <c r="S44" s="46">
        <v>100</v>
      </c>
      <c r="T44" s="65">
        <f t="shared" si="7"/>
        <v>10</v>
      </c>
      <c r="U44" s="46">
        <v>46</v>
      </c>
      <c r="V44" s="65">
        <f t="shared" si="8"/>
        <v>11.5</v>
      </c>
      <c r="W44" s="46">
        <v>96</v>
      </c>
      <c r="X44" s="65">
        <f t="shared" si="9"/>
        <v>19.200000000000003</v>
      </c>
      <c r="Y44" s="46">
        <v>43</v>
      </c>
      <c r="Z44" s="46"/>
      <c r="AA44" s="46">
        <f t="shared" si="10"/>
        <v>43</v>
      </c>
      <c r="AB44" s="65">
        <f t="shared" si="11"/>
        <v>19.350000000000001</v>
      </c>
      <c r="AC44" s="46">
        <f t="shared" si="12"/>
        <v>65.550000000000011</v>
      </c>
      <c r="AD44">
        <v>7</v>
      </c>
      <c r="AE44"/>
      <c r="AF44"/>
      <c r="AG44"/>
      <c r="AH44"/>
    </row>
    <row r="45" spans="1:34">
      <c r="B45" t="s">
        <v>74</v>
      </c>
      <c r="C45" t="s">
        <v>75</v>
      </c>
      <c r="D45" t="s">
        <v>76</v>
      </c>
      <c r="E45" s="2">
        <v>1</v>
      </c>
      <c r="F45" s="2">
        <v>1</v>
      </c>
      <c r="G45" s="46">
        <v>0.5</v>
      </c>
      <c r="I45" s="46">
        <v>0.5</v>
      </c>
      <c r="J45" s="46">
        <v>0.5</v>
      </c>
      <c r="P45" s="46">
        <v>0.5</v>
      </c>
      <c r="R45" s="87">
        <f t="shared" si="13"/>
        <v>2</v>
      </c>
      <c r="S45" s="46">
        <v>100</v>
      </c>
      <c r="T45" s="65">
        <f t="shared" si="7"/>
        <v>10</v>
      </c>
      <c r="U45" s="46">
        <v>94</v>
      </c>
      <c r="V45" s="65">
        <f t="shared" si="8"/>
        <v>23.5</v>
      </c>
      <c r="W45" s="46">
        <v>95</v>
      </c>
      <c r="X45" s="65">
        <f t="shared" si="9"/>
        <v>19</v>
      </c>
      <c r="Y45" s="46">
        <v>97</v>
      </c>
      <c r="Z45" s="46"/>
      <c r="AA45" s="46">
        <f t="shared" si="10"/>
        <v>97</v>
      </c>
      <c r="AB45" s="65">
        <f t="shared" si="11"/>
        <v>43.65</v>
      </c>
      <c r="AC45" s="46">
        <f t="shared" si="12"/>
        <v>98.15</v>
      </c>
      <c r="AD45">
        <v>10</v>
      </c>
      <c r="AE45"/>
      <c r="AF45"/>
      <c r="AG45"/>
      <c r="AH45"/>
    </row>
    <row r="46" spans="1:34">
      <c r="B46" t="s">
        <v>71</v>
      </c>
      <c r="C46" t="s">
        <v>72</v>
      </c>
      <c r="D46" t="s">
        <v>73</v>
      </c>
      <c r="E46" s="2">
        <v>1</v>
      </c>
      <c r="F46" s="2">
        <v>1</v>
      </c>
      <c r="I46" s="46">
        <v>0.5</v>
      </c>
      <c r="N46" s="46">
        <v>0.5</v>
      </c>
      <c r="O46" s="46">
        <v>0.5</v>
      </c>
      <c r="Q46" s="46">
        <v>5</v>
      </c>
      <c r="R46" s="87">
        <f t="shared" si="13"/>
        <v>6.5</v>
      </c>
      <c r="S46" s="46">
        <v>100</v>
      </c>
      <c r="T46" s="65">
        <f t="shared" si="7"/>
        <v>10</v>
      </c>
      <c r="U46" s="46">
        <v>80</v>
      </c>
      <c r="V46" s="65">
        <f t="shared" si="8"/>
        <v>20</v>
      </c>
      <c r="W46" s="46">
        <v>95</v>
      </c>
      <c r="X46" s="65">
        <f t="shared" si="9"/>
        <v>19</v>
      </c>
      <c r="Y46" s="46">
        <v>50</v>
      </c>
      <c r="Z46" s="46"/>
      <c r="AA46" s="46">
        <f t="shared" si="10"/>
        <v>50</v>
      </c>
      <c r="AB46" s="65">
        <f t="shared" si="11"/>
        <v>22.5</v>
      </c>
      <c r="AC46" s="46">
        <f t="shared" si="12"/>
        <v>78</v>
      </c>
      <c r="AD46">
        <v>8</v>
      </c>
      <c r="AE46"/>
      <c r="AF46"/>
      <c r="AG46"/>
      <c r="AH46"/>
    </row>
    <row r="47" spans="1:34">
      <c r="B47" s="11" t="s">
        <v>71</v>
      </c>
      <c r="C47" s="11" t="s">
        <v>146</v>
      </c>
      <c r="D47" s="11" t="s">
        <v>147</v>
      </c>
      <c r="E47" s="12"/>
      <c r="F47" s="12">
        <v>1</v>
      </c>
      <c r="G47" s="47">
        <v>0.5</v>
      </c>
      <c r="H47" s="47"/>
      <c r="I47" s="47"/>
      <c r="R47" s="87">
        <f t="shared" si="13"/>
        <v>0.5</v>
      </c>
      <c r="T47" s="65"/>
      <c r="V47" s="65"/>
      <c r="Z47" s="46"/>
      <c r="AC47" s="46">
        <f t="shared" si="12"/>
        <v>0.5</v>
      </c>
      <c r="AD47"/>
      <c r="AE47"/>
      <c r="AF47"/>
      <c r="AG47"/>
      <c r="AH47"/>
    </row>
    <row r="48" spans="1:34">
      <c r="B48" s="11" t="s">
        <v>112</v>
      </c>
      <c r="C48" s="11" t="s">
        <v>113</v>
      </c>
      <c r="D48" s="11" t="s">
        <v>118</v>
      </c>
      <c r="E48" s="12">
        <v>1</v>
      </c>
      <c r="F48" s="13"/>
      <c r="G48" s="47"/>
      <c r="H48" s="47"/>
      <c r="I48" s="47"/>
      <c r="J48" s="48"/>
      <c r="K48" s="48"/>
      <c r="L48" s="48"/>
      <c r="O48" s="46">
        <v>0.5</v>
      </c>
      <c r="R48" s="87">
        <f t="shared" si="13"/>
        <v>0.5</v>
      </c>
      <c r="S48" s="47">
        <v>100</v>
      </c>
      <c r="T48" s="66">
        <f t="shared" si="7"/>
        <v>10</v>
      </c>
      <c r="U48" s="46">
        <v>94</v>
      </c>
      <c r="V48" s="65">
        <f t="shared" si="8"/>
        <v>23.5</v>
      </c>
      <c r="W48" s="46">
        <v>97</v>
      </c>
      <c r="X48" s="65">
        <f t="shared" si="9"/>
        <v>19.400000000000002</v>
      </c>
      <c r="Y48" s="46">
        <v>43</v>
      </c>
      <c r="Z48" s="46">
        <v>32</v>
      </c>
      <c r="AA48" s="46">
        <f t="shared" si="10"/>
        <v>75</v>
      </c>
      <c r="AB48" s="65">
        <f t="shared" si="11"/>
        <v>33.75</v>
      </c>
      <c r="AC48" s="46">
        <f t="shared" si="12"/>
        <v>87.15</v>
      </c>
      <c r="AD48">
        <v>9</v>
      </c>
      <c r="AE48"/>
      <c r="AF48"/>
      <c r="AG48"/>
      <c r="AH48"/>
    </row>
    <row r="49" spans="2:34">
      <c r="B49" t="s">
        <v>25</v>
      </c>
      <c r="C49" t="s">
        <v>26</v>
      </c>
      <c r="D49" t="s">
        <v>27</v>
      </c>
      <c r="E49" s="2">
        <v>1</v>
      </c>
      <c r="F49" s="2">
        <v>1</v>
      </c>
      <c r="G49" s="46">
        <v>0.5</v>
      </c>
      <c r="H49" s="46">
        <v>0.5</v>
      </c>
      <c r="I49" s="46">
        <v>0.5</v>
      </c>
      <c r="R49" s="87">
        <f t="shared" si="13"/>
        <v>1.5</v>
      </c>
      <c r="S49" s="46">
        <v>100</v>
      </c>
      <c r="T49" s="65">
        <f t="shared" si="7"/>
        <v>10</v>
      </c>
      <c r="U49" s="46">
        <v>81</v>
      </c>
      <c r="V49" s="65">
        <f t="shared" si="8"/>
        <v>20.25</v>
      </c>
      <c r="W49" s="46">
        <v>93</v>
      </c>
      <c r="X49" s="65">
        <f t="shared" si="9"/>
        <v>18.600000000000001</v>
      </c>
      <c r="Y49" s="46">
        <v>38</v>
      </c>
      <c r="Z49" s="46">
        <v>38</v>
      </c>
      <c r="AA49" s="46">
        <f t="shared" si="10"/>
        <v>76</v>
      </c>
      <c r="AB49" s="65">
        <f t="shared" si="11"/>
        <v>34.200000000000003</v>
      </c>
      <c r="AC49" s="46">
        <f t="shared" si="12"/>
        <v>84.550000000000011</v>
      </c>
      <c r="AD49">
        <v>9</v>
      </c>
      <c r="AE49"/>
      <c r="AF49"/>
      <c r="AG49"/>
      <c r="AH49"/>
    </row>
    <row r="50" spans="2:34">
      <c r="B50" t="s">
        <v>45</v>
      </c>
      <c r="C50" t="s">
        <v>46</v>
      </c>
      <c r="D50" t="s">
        <v>47</v>
      </c>
      <c r="E50" s="2">
        <v>1</v>
      </c>
      <c r="F50" s="2">
        <v>1</v>
      </c>
      <c r="N50" s="46">
        <v>0.5</v>
      </c>
      <c r="Q50" s="46">
        <v>5</v>
      </c>
      <c r="R50" s="87">
        <f t="shared" si="13"/>
        <v>5.5</v>
      </c>
      <c r="S50" s="46">
        <v>90</v>
      </c>
      <c r="T50" s="65">
        <f t="shared" si="7"/>
        <v>9</v>
      </c>
      <c r="U50" s="46">
        <v>85</v>
      </c>
      <c r="V50" s="65">
        <f t="shared" si="8"/>
        <v>21.25</v>
      </c>
      <c r="W50" s="46">
        <v>92</v>
      </c>
      <c r="X50" s="65">
        <f t="shared" si="9"/>
        <v>18.400000000000002</v>
      </c>
      <c r="Y50" s="46">
        <v>41</v>
      </c>
      <c r="Z50" s="46">
        <v>36</v>
      </c>
      <c r="AA50" s="46">
        <f t="shared" si="10"/>
        <v>77</v>
      </c>
      <c r="AB50" s="65">
        <f t="shared" si="11"/>
        <v>34.65</v>
      </c>
      <c r="AC50" s="46">
        <f>R50+T50+V50+X50+AB50</f>
        <v>88.800000000000011</v>
      </c>
      <c r="AD50">
        <v>9</v>
      </c>
      <c r="AE50"/>
      <c r="AF50"/>
      <c r="AG50"/>
      <c r="AH50"/>
    </row>
    <row r="51" spans="2:34">
      <c r="B51" t="s">
        <v>85</v>
      </c>
      <c r="C51" t="s">
        <v>16</v>
      </c>
      <c r="D51" t="s">
        <v>86</v>
      </c>
      <c r="E51" s="2">
        <v>1</v>
      </c>
      <c r="F51" s="2">
        <v>1</v>
      </c>
      <c r="G51" s="46">
        <v>0.5</v>
      </c>
      <c r="H51" s="46">
        <v>0.5</v>
      </c>
      <c r="I51" s="46">
        <v>0.5</v>
      </c>
      <c r="J51" s="46">
        <v>0.5</v>
      </c>
      <c r="L51" s="46">
        <v>0.5</v>
      </c>
      <c r="N51" s="46">
        <v>0.5</v>
      </c>
      <c r="Q51" s="46">
        <v>3</v>
      </c>
      <c r="R51" s="87">
        <f t="shared" si="13"/>
        <v>6</v>
      </c>
      <c r="S51" s="46">
        <v>90</v>
      </c>
      <c r="T51" s="65">
        <f t="shared" si="7"/>
        <v>9</v>
      </c>
      <c r="U51" s="46">
        <v>55</v>
      </c>
      <c r="V51" s="65">
        <f t="shared" si="8"/>
        <v>13.75</v>
      </c>
      <c r="W51" s="46">
        <v>95</v>
      </c>
      <c r="X51" s="65">
        <f t="shared" si="9"/>
        <v>19</v>
      </c>
      <c r="Y51" s="46">
        <v>26</v>
      </c>
      <c r="Z51" s="46">
        <v>30</v>
      </c>
      <c r="AA51" s="46">
        <f t="shared" si="10"/>
        <v>56</v>
      </c>
      <c r="AB51" s="65">
        <f t="shared" si="11"/>
        <v>25.2</v>
      </c>
      <c r="AC51" s="46">
        <f>R51+T51+V51+X51+AB51</f>
        <v>72.95</v>
      </c>
      <c r="AD51">
        <v>8</v>
      </c>
      <c r="AE51"/>
      <c r="AF51"/>
      <c r="AG51"/>
      <c r="AH51"/>
    </row>
    <row r="52" spans="2:34">
      <c r="B52" t="s">
        <v>89</v>
      </c>
      <c r="C52" t="s">
        <v>90</v>
      </c>
      <c r="D52" t="s">
        <v>91</v>
      </c>
      <c r="F52" s="2">
        <v>1</v>
      </c>
      <c r="G52" s="46">
        <v>0.5</v>
      </c>
      <c r="J52" s="46">
        <v>0.5</v>
      </c>
      <c r="L52" s="46">
        <v>0.5</v>
      </c>
      <c r="R52" s="87">
        <f t="shared" si="13"/>
        <v>1.5</v>
      </c>
      <c r="S52" s="46">
        <v>90</v>
      </c>
      <c r="T52" s="65">
        <f t="shared" si="7"/>
        <v>9</v>
      </c>
      <c r="U52" s="46">
        <v>80</v>
      </c>
      <c r="V52" s="65">
        <f t="shared" si="8"/>
        <v>20</v>
      </c>
      <c r="W52" s="46">
        <v>95</v>
      </c>
      <c r="X52" s="65">
        <f t="shared" si="9"/>
        <v>19</v>
      </c>
      <c r="Y52" s="46">
        <v>33</v>
      </c>
      <c r="Z52" s="46"/>
      <c r="AA52" s="46">
        <f t="shared" si="10"/>
        <v>33</v>
      </c>
      <c r="AB52" s="65">
        <f t="shared" si="11"/>
        <v>14.85</v>
      </c>
      <c r="AC52" s="46">
        <f t="shared" si="12"/>
        <v>64.349999999999994</v>
      </c>
      <c r="AD52">
        <v>7</v>
      </c>
      <c r="AE52"/>
      <c r="AF52"/>
      <c r="AG52"/>
      <c r="AH52"/>
    </row>
    <row r="53" spans="2:34">
      <c r="B53" t="s">
        <v>99</v>
      </c>
      <c r="C53" t="s">
        <v>100</v>
      </c>
      <c r="D53" t="s">
        <v>101</v>
      </c>
      <c r="F53" s="2">
        <v>1</v>
      </c>
      <c r="I53" s="46">
        <v>0.5</v>
      </c>
      <c r="O53" s="46">
        <v>0.5</v>
      </c>
      <c r="R53" s="87">
        <f t="shared" si="13"/>
        <v>1</v>
      </c>
      <c r="S53" s="46">
        <v>90</v>
      </c>
      <c r="T53" s="65">
        <f t="shared" si="7"/>
        <v>9</v>
      </c>
      <c r="U53" s="46">
        <v>66</v>
      </c>
      <c r="V53" s="65">
        <f t="shared" si="8"/>
        <v>16.5</v>
      </c>
      <c r="W53" s="46">
        <v>95</v>
      </c>
      <c r="X53" s="65">
        <f t="shared" si="9"/>
        <v>19</v>
      </c>
      <c r="Y53" s="46">
        <v>65</v>
      </c>
      <c r="Z53" s="46"/>
      <c r="AA53" s="46">
        <f t="shared" si="10"/>
        <v>65</v>
      </c>
      <c r="AB53" s="65">
        <f t="shared" si="11"/>
        <v>29.25</v>
      </c>
      <c r="AC53" s="46">
        <f t="shared" si="12"/>
        <v>74.75</v>
      </c>
      <c r="AD53">
        <v>8</v>
      </c>
      <c r="AE53"/>
      <c r="AF53"/>
      <c r="AG53"/>
      <c r="AH53"/>
    </row>
    <row r="54" spans="2:34">
      <c r="B54" s="11" t="s">
        <v>138</v>
      </c>
      <c r="C54" s="11" t="s">
        <v>139</v>
      </c>
      <c r="D54" s="11" t="s">
        <v>201</v>
      </c>
      <c r="E54" s="12">
        <v>1</v>
      </c>
      <c r="F54" s="13">
        <v>1</v>
      </c>
      <c r="G54" s="47"/>
      <c r="H54" s="47"/>
      <c r="I54" s="47"/>
      <c r="K54" s="46">
        <v>0.5</v>
      </c>
      <c r="N54" s="46">
        <v>0.5</v>
      </c>
      <c r="O54" s="46">
        <v>0.5</v>
      </c>
      <c r="R54" s="87">
        <f t="shared" si="13"/>
        <v>1.5</v>
      </c>
      <c r="S54" s="46">
        <v>85</v>
      </c>
      <c r="T54" s="65">
        <f t="shared" si="7"/>
        <v>8.5</v>
      </c>
      <c r="U54" s="46">
        <v>72</v>
      </c>
      <c r="V54" s="65">
        <f t="shared" si="8"/>
        <v>18</v>
      </c>
      <c r="W54" s="46">
        <v>95</v>
      </c>
      <c r="X54" s="65">
        <f t="shared" si="9"/>
        <v>19</v>
      </c>
      <c r="Y54" s="46">
        <v>20</v>
      </c>
      <c r="Z54" s="46"/>
      <c r="AA54" s="46">
        <f t="shared" si="10"/>
        <v>20</v>
      </c>
      <c r="AB54" s="65">
        <f t="shared" si="11"/>
        <v>9</v>
      </c>
      <c r="AC54" s="46">
        <f t="shared" si="12"/>
        <v>56</v>
      </c>
      <c r="AD54">
        <v>6</v>
      </c>
      <c r="AE54"/>
      <c r="AF54"/>
      <c r="AG54"/>
      <c r="AH54"/>
    </row>
    <row r="55" spans="2:34">
      <c r="B55" t="s">
        <v>102</v>
      </c>
      <c r="C55" t="s">
        <v>103</v>
      </c>
      <c r="D55" t="s">
        <v>104</v>
      </c>
      <c r="E55" s="2">
        <v>1</v>
      </c>
      <c r="F55" s="2">
        <v>1</v>
      </c>
      <c r="G55" s="46">
        <v>0.5</v>
      </c>
      <c r="I55" s="46">
        <v>0.5</v>
      </c>
      <c r="N55" s="46">
        <v>0.5</v>
      </c>
      <c r="O55" s="46">
        <v>0.5</v>
      </c>
      <c r="Q55" s="46">
        <v>5</v>
      </c>
      <c r="R55" s="87">
        <f t="shared" si="13"/>
        <v>7</v>
      </c>
      <c r="S55" s="46">
        <v>85</v>
      </c>
      <c r="T55" s="65">
        <f t="shared" si="7"/>
        <v>8.5</v>
      </c>
      <c r="U55" s="46">
        <v>52</v>
      </c>
      <c r="V55" s="65">
        <f t="shared" si="8"/>
        <v>13</v>
      </c>
      <c r="W55" s="46">
        <v>94</v>
      </c>
      <c r="X55" s="65">
        <f t="shared" si="9"/>
        <v>18.8</v>
      </c>
      <c r="Y55" s="46">
        <v>37</v>
      </c>
      <c r="Z55" s="46">
        <v>40</v>
      </c>
      <c r="AA55" s="46">
        <f t="shared" si="10"/>
        <v>77</v>
      </c>
      <c r="AB55" s="65">
        <f t="shared" si="11"/>
        <v>34.65</v>
      </c>
      <c r="AC55" s="46">
        <f t="shared" si="12"/>
        <v>81.949999999999989</v>
      </c>
      <c r="AD55">
        <v>9</v>
      </c>
      <c r="AE55"/>
      <c r="AF55"/>
      <c r="AG55"/>
      <c r="AH55"/>
    </row>
    <row r="56" spans="2:34">
      <c r="B56" t="s">
        <v>39</v>
      </c>
      <c r="C56" t="s">
        <v>40</v>
      </c>
      <c r="D56" t="s">
        <v>41</v>
      </c>
      <c r="F56" s="2">
        <v>1</v>
      </c>
      <c r="G56" s="46">
        <v>0.5</v>
      </c>
      <c r="L56" s="46">
        <v>0.5</v>
      </c>
      <c r="N56" s="46">
        <v>0.5</v>
      </c>
      <c r="Q56" s="46">
        <v>5</v>
      </c>
      <c r="R56" s="87">
        <f t="shared" si="13"/>
        <v>6.5</v>
      </c>
      <c r="S56" s="46">
        <v>80</v>
      </c>
      <c r="T56" s="65">
        <f t="shared" si="7"/>
        <v>8</v>
      </c>
      <c r="U56" s="46">
        <v>62</v>
      </c>
      <c r="V56" s="65">
        <f t="shared" si="8"/>
        <v>15.5</v>
      </c>
      <c r="W56" s="46">
        <v>93</v>
      </c>
      <c r="X56" s="65">
        <f t="shared" si="9"/>
        <v>18.600000000000001</v>
      </c>
      <c r="Y56" s="46">
        <v>30</v>
      </c>
      <c r="Z56" s="46">
        <v>20</v>
      </c>
      <c r="AA56" s="46">
        <f t="shared" si="10"/>
        <v>50</v>
      </c>
      <c r="AB56" s="65">
        <f t="shared" si="11"/>
        <v>22.5</v>
      </c>
      <c r="AC56" s="46">
        <f t="shared" si="12"/>
        <v>71.099999999999994</v>
      </c>
      <c r="AD56">
        <v>7</v>
      </c>
      <c r="AE56"/>
      <c r="AF56"/>
      <c r="AG56"/>
      <c r="AH56"/>
    </row>
    <row r="57" spans="2:34">
      <c r="B57" t="s">
        <v>39</v>
      </c>
      <c r="C57" t="s">
        <v>92</v>
      </c>
      <c r="D57" t="s">
        <v>93</v>
      </c>
      <c r="E57" s="2">
        <v>1</v>
      </c>
      <c r="F57" s="2">
        <v>1</v>
      </c>
      <c r="G57" s="46">
        <v>0.5</v>
      </c>
      <c r="I57" s="46">
        <v>0.5</v>
      </c>
      <c r="J57" s="46">
        <v>0.5</v>
      </c>
      <c r="N57" s="46">
        <v>0.5</v>
      </c>
      <c r="Q57" s="46">
        <v>5</v>
      </c>
      <c r="R57" s="87">
        <f t="shared" si="13"/>
        <v>7</v>
      </c>
      <c r="S57" s="46">
        <v>97</v>
      </c>
      <c r="T57" s="65">
        <f t="shared" si="7"/>
        <v>9.7000000000000011</v>
      </c>
      <c r="U57" s="46">
        <v>78</v>
      </c>
      <c r="V57" s="65">
        <f t="shared" si="8"/>
        <v>19.5</v>
      </c>
      <c r="W57" s="46">
        <v>86</v>
      </c>
      <c r="X57" s="65">
        <f t="shared" si="9"/>
        <v>17.2</v>
      </c>
      <c r="Y57" s="46">
        <v>30</v>
      </c>
      <c r="Z57" s="46"/>
      <c r="AA57" s="46">
        <f t="shared" si="10"/>
        <v>30</v>
      </c>
      <c r="AB57" s="65">
        <f t="shared" si="11"/>
        <v>13.5</v>
      </c>
      <c r="AC57" s="46">
        <f t="shared" si="12"/>
        <v>66.900000000000006</v>
      </c>
      <c r="AD57">
        <v>7</v>
      </c>
      <c r="AE57"/>
      <c r="AF57"/>
      <c r="AG57"/>
      <c r="AH57"/>
    </row>
    <row r="58" spans="2:34">
      <c r="B58" t="s">
        <v>54</v>
      </c>
      <c r="C58" t="s">
        <v>55</v>
      </c>
      <c r="D58" t="s">
        <v>56</v>
      </c>
      <c r="E58" s="2">
        <v>1</v>
      </c>
      <c r="F58" s="2">
        <v>1</v>
      </c>
      <c r="G58" s="46">
        <v>0.5</v>
      </c>
      <c r="I58" s="46">
        <v>0.5</v>
      </c>
      <c r="J58" s="46">
        <v>0.5</v>
      </c>
      <c r="K58" s="46">
        <v>0.5</v>
      </c>
      <c r="M58" s="46">
        <v>3</v>
      </c>
      <c r="N58" s="46">
        <v>0.5</v>
      </c>
      <c r="O58" s="46">
        <v>0.5</v>
      </c>
      <c r="Q58" s="46">
        <v>5</v>
      </c>
      <c r="R58" s="87">
        <f t="shared" si="13"/>
        <v>11</v>
      </c>
      <c r="S58" s="46">
        <v>100</v>
      </c>
      <c r="T58" s="65">
        <f t="shared" si="7"/>
        <v>10</v>
      </c>
      <c r="U58" s="46">
        <v>72</v>
      </c>
      <c r="V58" s="65">
        <f t="shared" si="8"/>
        <v>18</v>
      </c>
      <c r="W58" s="46">
        <v>97</v>
      </c>
      <c r="X58" s="65">
        <f t="shared" si="9"/>
        <v>19.400000000000002</v>
      </c>
      <c r="Y58" s="46">
        <v>70</v>
      </c>
      <c r="Z58" s="46"/>
      <c r="AA58" s="46">
        <v>70</v>
      </c>
      <c r="AB58" s="65">
        <f t="shared" si="11"/>
        <v>31.5</v>
      </c>
      <c r="AC58" s="46">
        <f>R58+T58+V58+X58+AB58</f>
        <v>89.9</v>
      </c>
      <c r="AD58">
        <v>9</v>
      </c>
      <c r="AE58"/>
      <c r="AF58"/>
      <c r="AG58"/>
      <c r="AH58"/>
    </row>
    <row r="59" spans="2:34">
      <c r="B59" s="11" t="s">
        <v>54</v>
      </c>
      <c r="C59" s="11" t="s">
        <v>172</v>
      </c>
      <c r="D59" s="11" t="s">
        <v>173</v>
      </c>
      <c r="E59" s="12">
        <v>1</v>
      </c>
      <c r="F59" s="12">
        <v>1</v>
      </c>
      <c r="G59" s="55"/>
      <c r="H59" s="55"/>
      <c r="I59" s="47"/>
      <c r="J59" s="47"/>
      <c r="K59" s="47"/>
      <c r="L59" s="47"/>
      <c r="R59" s="87"/>
      <c r="S59" s="47">
        <v>89</v>
      </c>
      <c r="T59" s="66">
        <f t="shared" si="7"/>
        <v>8.9</v>
      </c>
      <c r="V59" s="65"/>
      <c r="Z59" s="46"/>
      <c r="AC59" s="46">
        <f t="shared" si="12"/>
        <v>8.9</v>
      </c>
      <c r="AD59"/>
      <c r="AE59"/>
      <c r="AF59"/>
      <c r="AG59"/>
      <c r="AH59"/>
    </row>
    <row r="60" spans="2:34">
      <c r="B60" s="11" t="s">
        <v>133</v>
      </c>
      <c r="C60" s="11" t="s">
        <v>134</v>
      </c>
      <c r="D60" s="11" t="s">
        <v>135</v>
      </c>
      <c r="E60" s="12">
        <v>1</v>
      </c>
      <c r="F60" s="13"/>
      <c r="G60" s="47"/>
      <c r="H60" s="47"/>
      <c r="I60" s="47"/>
      <c r="J60" s="46">
        <v>0.5</v>
      </c>
      <c r="N60" s="46">
        <v>0.5</v>
      </c>
      <c r="O60" s="46">
        <v>0.5</v>
      </c>
      <c r="R60" s="87">
        <f>G60+H60+I60+J60+K60+L60+M60+N60+O60+P60+Q60</f>
        <v>1.5</v>
      </c>
      <c r="S60" s="46">
        <v>90</v>
      </c>
      <c r="T60" s="65">
        <f t="shared" si="7"/>
        <v>9</v>
      </c>
      <c r="U60" s="46">
        <v>40</v>
      </c>
      <c r="V60" s="65">
        <f t="shared" si="8"/>
        <v>10</v>
      </c>
      <c r="W60" s="46">
        <v>93</v>
      </c>
      <c r="X60" s="65">
        <f t="shared" si="9"/>
        <v>18.600000000000001</v>
      </c>
      <c r="Y60" s="46">
        <v>57</v>
      </c>
      <c r="Z60" s="46"/>
      <c r="AA60" s="46">
        <f t="shared" si="10"/>
        <v>57</v>
      </c>
      <c r="AB60" s="65">
        <f t="shared" si="11"/>
        <v>25.650000000000002</v>
      </c>
      <c r="AC60" s="46">
        <f>R60+T60+V60+X60+AB60</f>
        <v>64.75</v>
      </c>
      <c r="AD60">
        <v>7</v>
      </c>
      <c r="AE60"/>
      <c r="AF60"/>
      <c r="AG60"/>
      <c r="AH60"/>
    </row>
    <row r="61" spans="2:34">
      <c r="B61" t="s">
        <v>108</v>
      </c>
      <c r="C61" t="s">
        <v>26</v>
      </c>
      <c r="D61" t="s">
        <v>109</v>
      </c>
      <c r="F61" s="2">
        <v>1</v>
      </c>
      <c r="M61" s="46">
        <v>3</v>
      </c>
      <c r="Q61" s="46">
        <v>5</v>
      </c>
      <c r="R61" s="87">
        <f>G61+H61+I61+J61+K61+L61+M61+N61+O61+P61+Q61</f>
        <v>8</v>
      </c>
      <c r="S61" s="46">
        <v>100</v>
      </c>
      <c r="T61" s="65">
        <f t="shared" si="7"/>
        <v>10</v>
      </c>
      <c r="U61" s="46">
        <v>82</v>
      </c>
      <c r="V61" s="65">
        <f t="shared" si="8"/>
        <v>20.5</v>
      </c>
      <c r="Z61" s="46"/>
      <c r="AC61" s="46">
        <f t="shared" si="12"/>
        <v>38.5</v>
      </c>
      <c r="AD61"/>
      <c r="AE61"/>
      <c r="AF61"/>
      <c r="AG61"/>
      <c r="AH61"/>
    </row>
    <row r="62" spans="2:34" s="14" customFormat="1">
      <c r="B62" t="s">
        <v>18</v>
      </c>
      <c r="C62" t="s">
        <v>13</v>
      </c>
      <c r="D62" t="s">
        <v>19</v>
      </c>
      <c r="E62" s="2">
        <v>1</v>
      </c>
      <c r="F62" s="2">
        <v>1</v>
      </c>
      <c r="G62" s="46">
        <v>0.5</v>
      </c>
      <c r="H62" s="46">
        <v>0.5</v>
      </c>
      <c r="I62" s="46">
        <v>0.5</v>
      </c>
      <c r="J62" s="46"/>
      <c r="K62" s="46">
        <v>0.5</v>
      </c>
      <c r="L62" s="46">
        <v>0.5</v>
      </c>
      <c r="M62" s="47"/>
      <c r="N62" s="46">
        <v>0.5</v>
      </c>
      <c r="O62" s="47"/>
      <c r="P62" s="47"/>
      <c r="Q62" s="47">
        <v>5</v>
      </c>
      <c r="R62" s="88">
        <f>G62+H62+I62+J62+K62+L62+M62+N62+O62+P62+Q62</f>
        <v>8</v>
      </c>
      <c r="S62" s="46">
        <v>100</v>
      </c>
      <c r="T62" s="65">
        <f t="shared" si="7"/>
        <v>10</v>
      </c>
      <c r="U62" s="47">
        <v>95</v>
      </c>
      <c r="V62" s="66">
        <f t="shared" si="8"/>
        <v>23.75</v>
      </c>
      <c r="W62" s="47">
        <v>97</v>
      </c>
      <c r="X62" s="66">
        <f t="shared" si="9"/>
        <v>19.400000000000002</v>
      </c>
      <c r="Y62" s="47">
        <v>46</v>
      </c>
      <c r="Z62" s="47">
        <v>39.200000000000003</v>
      </c>
      <c r="AA62" s="47">
        <f t="shared" si="10"/>
        <v>85.2</v>
      </c>
      <c r="AB62" s="66">
        <f t="shared" si="11"/>
        <v>38.340000000000003</v>
      </c>
      <c r="AC62" s="47">
        <f t="shared" si="12"/>
        <v>99.490000000000009</v>
      </c>
      <c r="AD62" s="14">
        <v>10</v>
      </c>
    </row>
    <row r="63" spans="2:34">
      <c r="B63" t="s">
        <v>62</v>
      </c>
      <c r="C63" t="s">
        <v>63</v>
      </c>
      <c r="D63" t="s">
        <v>64</v>
      </c>
      <c r="E63" s="2">
        <v>1</v>
      </c>
      <c r="F63" s="2">
        <v>1</v>
      </c>
      <c r="H63" s="46">
        <v>0.5</v>
      </c>
      <c r="K63" s="46">
        <v>0.5</v>
      </c>
      <c r="N63" s="46">
        <v>0.5</v>
      </c>
      <c r="R63" s="87">
        <f>G63+H63+I63+J63+K63+L63+M63+N63+O63+P63+Q63</f>
        <v>1.5</v>
      </c>
      <c r="S63" s="46">
        <v>100</v>
      </c>
      <c r="T63" s="65">
        <f t="shared" si="7"/>
        <v>10</v>
      </c>
      <c r="U63" s="46">
        <v>100</v>
      </c>
      <c r="V63" s="65">
        <f t="shared" si="8"/>
        <v>25</v>
      </c>
      <c r="W63" s="46">
        <v>100</v>
      </c>
      <c r="X63" s="66">
        <f t="shared" si="9"/>
        <v>20</v>
      </c>
      <c r="Y63" s="46">
        <v>56</v>
      </c>
      <c r="Z63" s="46">
        <v>37.200000000000003</v>
      </c>
      <c r="AA63" s="47">
        <f t="shared" si="10"/>
        <v>93.2</v>
      </c>
      <c r="AB63" s="66">
        <f t="shared" si="11"/>
        <v>41.940000000000005</v>
      </c>
      <c r="AC63" s="46">
        <f>R63+T63+V63+X63+AB63</f>
        <v>98.44</v>
      </c>
      <c r="AD63">
        <v>10</v>
      </c>
      <c r="AE63"/>
      <c r="AF63"/>
      <c r="AG63"/>
      <c r="AH63"/>
    </row>
    <row r="64" spans="2:34">
      <c r="B64" s="10" t="s">
        <v>218</v>
      </c>
      <c r="C64" s="10" t="s">
        <v>219</v>
      </c>
      <c r="D64" s="10" t="s">
        <v>220</v>
      </c>
      <c r="E64" s="7"/>
      <c r="F64" s="7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89"/>
      <c r="S64" s="49"/>
      <c r="T64" s="67"/>
      <c r="U64" s="49"/>
      <c r="V64" s="67"/>
      <c r="W64" s="49">
        <v>99</v>
      </c>
      <c r="X64" s="67">
        <f t="shared" si="9"/>
        <v>19.8</v>
      </c>
      <c r="Y64" s="46">
        <v>19</v>
      </c>
      <c r="Z64" s="46"/>
      <c r="AA64" s="46">
        <f t="shared" si="10"/>
        <v>19</v>
      </c>
      <c r="AB64" s="65">
        <f t="shared" si="11"/>
        <v>8.5500000000000007</v>
      </c>
      <c r="AC64" s="46">
        <f t="shared" si="12"/>
        <v>28.35</v>
      </c>
      <c r="AD64"/>
      <c r="AE64"/>
      <c r="AF64"/>
      <c r="AG64"/>
      <c r="AH64"/>
    </row>
    <row r="65" spans="2:36">
      <c r="B65" s="10" t="s">
        <v>15</v>
      </c>
      <c r="C65" s="10" t="s">
        <v>97</v>
      </c>
      <c r="D65" s="10" t="s">
        <v>252</v>
      </c>
      <c r="E65" s="7"/>
      <c r="F65" s="7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89"/>
      <c r="S65" s="49"/>
      <c r="T65" s="67"/>
      <c r="U65" s="49"/>
      <c r="V65" s="67"/>
      <c r="W65" s="49"/>
      <c r="X65" s="67"/>
      <c r="Y65" s="49">
        <v>20</v>
      </c>
      <c r="Z65" s="46"/>
      <c r="AA65" s="46">
        <f t="shared" si="10"/>
        <v>20</v>
      </c>
      <c r="AB65" s="65">
        <f t="shared" si="11"/>
        <v>9</v>
      </c>
      <c r="AC65" s="46">
        <f t="shared" si="12"/>
        <v>9</v>
      </c>
      <c r="AD65">
        <v>5</v>
      </c>
      <c r="AE65"/>
      <c r="AF65"/>
      <c r="AG65"/>
      <c r="AH65"/>
    </row>
    <row r="66" spans="2:36"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38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35"/>
      <c r="AI66" s="35"/>
      <c r="AJ66" s="35"/>
    </row>
    <row r="67" spans="2:36"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38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35"/>
      <c r="AI67" s="35"/>
      <c r="AJ67" s="35"/>
    </row>
    <row r="68" spans="2:36"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38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35"/>
      <c r="AI68" s="35"/>
      <c r="AJ68" s="35"/>
    </row>
    <row r="69" spans="2:36"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38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35"/>
      <c r="AI69" s="35"/>
      <c r="AJ69" s="35"/>
    </row>
    <row r="70" spans="2:36"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38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35"/>
      <c r="AI70" s="35"/>
      <c r="AJ70" s="35"/>
    </row>
    <row r="71" spans="2:36"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38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35"/>
      <c r="AI71" s="35"/>
      <c r="AJ71" s="35"/>
    </row>
    <row r="72" spans="2:36"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38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35"/>
      <c r="AI72" s="35"/>
      <c r="AJ72" s="35"/>
    </row>
    <row r="73" spans="2:36"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38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35"/>
      <c r="AI73" s="35"/>
      <c r="AJ73" s="35"/>
    </row>
    <row r="74" spans="2:36"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38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35"/>
      <c r="AI74" s="35"/>
      <c r="AJ74" s="35"/>
    </row>
    <row r="75" spans="2:36"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38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35"/>
      <c r="AI75" s="35"/>
      <c r="AJ75" s="35"/>
    </row>
    <row r="76" spans="2:36"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38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35"/>
      <c r="AI76" s="35"/>
      <c r="AJ76" s="35"/>
    </row>
    <row r="77" spans="2:36"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38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35"/>
      <c r="AI77" s="35"/>
      <c r="AJ77" s="35"/>
    </row>
    <row r="78" spans="2:36"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38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35"/>
      <c r="AI78" s="35"/>
      <c r="AJ78" s="35"/>
    </row>
    <row r="79" spans="2:36"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38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35"/>
      <c r="AI79" s="35"/>
      <c r="AJ79" s="35"/>
    </row>
    <row r="80" spans="2:36"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38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35"/>
      <c r="AI80" s="35"/>
      <c r="AJ80" s="35"/>
    </row>
    <row r="81" spans="8:36"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38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35"/>
      <c r="AI81" s="35"/>
      <c r="AJ81" s="35"/>
    </row>
    <row r="82" spans="8:36"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38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35"/>
      <c r="AI82" s="35"/>
      <c r="AJ82" s="35"/>
    </row>
    <row r="83" spans="8:36"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38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35"/>
      <c r="AI83" s="35"/>
      <c r="AJ83" s="35"/>
    </row>
    <row r="84" spans="8:36"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38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35"/>
      <c r="AI84" s="35"/>
      <c r="AJ84" s="35"/>
    </row>
    <row r="85" spans="8:36"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38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35"/>
      <c r="AI85" s="35"/>
      <c r="AJ85" s="35"/>
    </row>
    <row r="86" spans="8:36"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38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35"/>
      <c r="AI86" s="35"/>
      <c r="AJ86" s="35"/>
    </row>
    <row r="87" spans="8:36"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38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35"/>
      <c r="AI87" s="35"/>
      <c r="AJ87" s="35"/>
    </row>
    <row r="88" spans="8:36"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38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35"/>
      <c r="AI88" s="35"/>
      <c r="AJ88" s="35"/>
    </row>
    <row r="89" spans="8:36"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38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35"/>
      <c r="AI89" s="35"/>
      <c r="AJ89" s="35"/>
    </row>
    <row r="90" spans="8:36"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38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35"/>
      <c r="AI90" s="35"/>
      <c r="AJ90" s="35"/>
    </row>
    <row r="91" spans="8:36"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38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35"/>
      <c r="AI91" s="35"/>
      <c r="AJ91" s="35"/>
    </row>
    <row r="92" spans="8:36"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38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35"/>
      <c r="AI92" s="35"/>
      <c r="AJ92" s="35"/>
    </row>
    <row r="93" spans="8:36"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38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35"/>
      <c r="AI93" s="35"/>
      <c r="AJ93" s="35"/>
    </row>
    <row r="94" spans="8:36"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38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35"/>
      <c r="AI94" s="35"/>
      <c r="AJ94" s="35"/>
    </row>
    <row r="95" spans="8:36"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38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35"/>
      <c r="AI95" s="35"/>
      <c r="AJ95" s="35"/>
    </row>
    <row r="96" spans="8:36"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38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35"/>
      <c r="AI96" s="35"/>
      <c r="AJ96" s="35"/>
    </row>
    <row r="97" spans="8:36"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38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35"/>
      <c r="AI97" s="35"/>
      <c r="AJ97" s="35"/>
    </row>
    <row r="98" spans="8:36"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38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35"/>
      <c r="AI98" s="35"/>
      <c r="AJ98" s="35"/>
    </row>
    <row r="99" spans="8:36"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38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35"/>
      <c r="AI99" s="35"/>
      <c r="AJ99" s="35"/>
    </row>
    <row r="100" spans="8:36"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38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35"/>
      <c r="AI100" s="35"/>
      <c r="AJ100" s="35"/>
    </row>
    <row r="101" spans="8:36"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38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35"/>
      <c r="AI101" s="35"/>
      <c r="AJ101" s="35"/>
    </row>
    <row r="102" spans="8:36"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38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35"/>
      <c r="AI102" s="35"/>
      <c r="AJ102" s="35"/>
    </row>
    <row r="103" spans="8:36"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38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35"/>
      <c r="AI103" s="35"/>
      <c r="AJ103" s="35"/>
    </row>
    <row r="104" spans="8:36"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38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35"/>
      <c r="AI104" s="35"/>
      <c r="AJ104" s="35"/>
    </row>
    <row r="105" spans="8:36"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38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35"/>
      <c r="AI105" s="35"/>
      <c r="AJ105" s="35"/>
    </row>
    <row r="106" spans="8:36"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38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35"/>
      <c r="AI106" s="35"/>
      <c r="AJ106" s="35"/>
    </row>
    <row r="107" spans="8:36"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38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35"/>
      <c r="AI107" s="35"/>
      <c r="AJ107" s="35"/>
    </row>
    <row r="108" spans="8:36"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38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35"/>
      <c r="AI108" s="35"/>
      <c r="AJ108" s="35"/>
    </row>
    <row r="109" spans="8:36"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38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35"/>
      <c r="AI109" s="35"/>
      <c r="AJ109" s="35"/>
    </row>
    <row r="110" spans="8:36"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38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35"/>
      <c r="AI110" s="35"/>
      <c r="AJ110" s="35"/>
    </row>
    <row r="111" spans="8:36"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38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35"/>
      <c r="AI111" s="35"/>
      <c r="AJ111" s="35"/>
    </row>
    <row r="112" spans="8:36"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38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35"/>
      <c r="AI112" s="35"/>
      <c r="AJ112" s="35"/>
    </row>
    <row r="113" spans="8:36"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38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35"/>
      <c r="AI113" s="35"/>
      <c r="AJ113" s="35"/>
    </row>
    <row r="114" spans="8:36"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38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35"/>
      <c r="AI114" s="35"/>
      <c r="AJ114" s="35"/>
    </row>
    <row r="115" spans="8:36"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38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35"/>
      <c r="AI115" s="35"/>
      <c r="AJ115" s="35"/>
    </row>
    <row r="116" spans="8:36"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38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35"/>
      <c r="AI116" s="35"/>
      <c r="AJ116" s="35"/>
    </row>
    <row r="117" spans="8:36"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38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35"/>
      <c r="AI117" s="35"/>
      <c r="AJ117" s="35"/>
    </row>
    <row r="118" spans="8:36"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38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35"/>
      <c r="AI118" s="35"/>
      <c r="AJ118" s="35"/>
    </row>
    <row r="119" spans="8:36"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38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35"/>
      <c r="AI119" s="35"/>
      <c r="AJ119" s="35"/>
    </row>
    <row r="120" spans="8:36"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38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35"/>
      <c r="AI120" s="35"/>
      <c r="AJ120" s="35"/>
    </row>
    <row r="121" spans="8:36"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38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35"/>
      <c r="AI121" s="35"/>
      <c r="AJ121" s="35"/>
    </row>
    <row r="122" spans="8:36"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38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35"/>
      <c r="AI122" s="35"/>
      <c r="AJ122" s="35"/>
    </row>
    <row r="123" spans="8:36"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38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35"/>
      <c r="AI123" s="35"/>
      <c r="AJ123" s="35"/>
    </row>
    <row r="124" spans="8:36"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38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35"/>
      <c r="AI124" s="35"/>
      <c r="AJ124" s="35"/>
    </row>
    <row r="125" spans="8:36"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38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35"/>
      <c r="AI125" s="35"/>
      <c r="AJ125" s="35"/>
    </row>
    <row r="126" spans="8:36"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38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35"/>
      <c r="AI126" s="35"/>
      <c r="AJ126" s="35"/>
    </row>
    <row r="127" spans="8:36"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38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35"/>
      <c r="AI127" s="35"/>
      <c r="AJ127" s="35"/>
    </row>
    <row r="128" spans="8:36"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38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35"/>
      <c r="AI128" s="35"/>
      <c r="AJ128" s="35"/>
    </row>
    <row r="129" spans="8:36"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38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35"/>
      <c r="AI129" s="35"/>
      <c r="AJ129" s="35"/>
    </row>
    <row r="130" spans="8:36"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38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35"/>
      <c r="AI130" s="35"/>
      <c r="AJ130" s="35"/>
    </row>
    <row r="131" spans="8:36"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38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35"/>
      <c r="AI131" s="35"/>
      <c r="AJ131" s="35"/>
    </row>
    <row r="132" spans="8:36"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38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35"/>
      <c r="AI132" s="35"/>
      <c r="AJ132" s="35"/>
    </row>
    <row r="133" spans="8:36"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38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35"/>
      <c r="AI133" s="35"/>
      <c r="AJ133" s="35"/>
    </row>
    <row r="134" spans="8:36"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38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35"/>
      <c r="AI134" s="35"/>
      <c r="AJ134" s="35"/>
    </row>
    <row r="135" spans="8:36"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38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35"/>
      <c r="AI135" s="35"/>
      <c r="AJ135" s="35"/>
    </row>
    <row r="136" spans="8:36"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38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35"/>
      <c r="AI136" s="35"/>
      <c r="AJ136" s="35"/>
    </row>
    <row r="137" spans="8:36"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38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35"/>
      <c r="AI137" s="35"/>
      <c r="AJ137" s="35"/>
    </row>
    <row r="138" spans="8:36"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38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35"/>
      <c r="AI138" s="35"/>
      <c r="AJ138" s="35"/>
    </row>
    <row r="139" spans="8:36"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38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35"/>
      <c r="AI139" s="35"/>
      <c r="AJ139" s="35"/>
    </row>
    <row r="140" spans="8:36"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38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35"/>
      <c r="AI140" s="35"/>
      <c r="AJ140" s="35"/>
    </row>
    <row r="141" spans="8:36"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38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35"/>
      <c r="AI141" s="35"/>
      <c r="AJ141" s="35"/>
    </row>
    <row r="142" spans="8:36"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38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35"/>
      <c r="AI142" s="35"/>
      <c r="AJ142" s="35"/>
    </row>
    <row r="143" spans="8:36"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38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35"/>
      <c r="AI143" s="35"/>
      <c r="AJ143" s="35"/>
    </row>
    <row r="144" spans="8:36"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38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35"/>
      <c r="AI144" s="35"/>
      <c r="AJ144" s="35"/>
    </row>
    <row r="145" spans="8:36"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38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35"/>
      <c r="AI145" s="35"/>
      <c r="AJ145" s="35"/>
    </row>
    <row r="146" spans="8:36"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38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35"/>
      <c r="AI146" s="35"/>
      <c r="AJ146" s="35"/>
    </row>
    <row r="147" spans="8:36"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38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35"/>
      <c r="AI147" s="35"/>
      <c r="AJ147" s="35"/>
    </row>
    <row r="148" spans="8:36"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38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35"/>
      <c r="AI148" s="35"/>
      <c r="AJ148" s="35"/>
    </row>
    <row r="149" spans="8:36"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38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35"/>
      <c r="AI149" s="35"/>
      <c r="AJ149" s="35"/>
    </row>
    <row r="150" spans="8:36"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38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35"/>
      <c r="AI150" s="35"/>
      <c r="AJ150" s="35"/>
    </row>
    <row r="151" spans="8:36"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38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35"/>
      <c r="AI151" s="35"/>
      <c r="AJ151" s="35"/>
    </row>
    <row r="152" spans="8:36"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38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35"/>
      <c r="AI152" s="35"/>
      <c r="AJ152" s="35"/>
    </row>
    <row r="153" spans="8:36"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38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35"/>
      <c r="AI153" s="35"/>
      <c r="AJ153" s="35"/>
    </row>
    <row r="154" spans="8:36"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38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35"/>
      <c r="AI154" s="35"/>
      <c r="AJ154" s="35"/>
    </row>
    <row r="155" spans="8:36"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38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35"/>
      <c r="AI155" s="35"/>
      <c r="AJ155" s="35"/>
    </row>
    <row r="156" spans="8:36"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38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35"/>
      <c r="AI156" s="35"/>
      <c r="AJ156" s="35"/>
    </row>
    <row r="157" spans="8:36"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38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35"/>
      <c r="AI157" s="35"/>
      <c r="AJ157" s="35"/>
    </row>
    <row r="158" spans="8:36"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38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35"/>
      <c r="AI158" s="35"/>
      <c r="AJ158" s="35"/>
    </row>
    <row r="159" spans="8:36"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38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35"/>
      <c r="AI159" s="35"/>
      <c r="AJ159" s="35"/>
    </row>
    <row r="160" spans="8:36"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38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35"/>
      <c r="AI160" s="35"/>
      <c r="AJ160" s="35"/>
    </row>
    <row r="161" spans="8:36"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38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35"/>
      <c r="AI161" s="35"/>
      <c r="AJ161" s="35"/>
    </row>
    <row r="162" spans="8:36"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38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35"/>
      <c r="AI162" s="35"/>
      <c r="AJ162" s="35"/>
    </row>
    <row r="163" spans="8:36"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38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35"/>
      <c r="AI163" s="35"/>
      <c r="AJ163" s="35"/>
    </row>
    <row r="164" spans="8:36"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38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35"/>
      <c r="AI164" s="35"/>
      <c r="AJ164" s="35"/>
    </row>
    <row r="165" spans="8:36"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38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35"/>
      <c r="AI165" s="35"/>
      <c r="AJ165" s="35"/>
    </row>
    <row r="166" spans="8:36"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38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35"/>
      <c r="AI166" s="35"/>
      <c r="AJ166" s="35"/>
    </row>
    <row r="167" spans="8:36"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38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35"/>
      <c r="AI167" s="35"/>
      <c r="AJ167" s="35"/>
    </row>
    <row r="168" spans="8:36"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38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35"/>
      <c r="AI168" s="35"/>
      <c r="AJ168" s="35"/>
    </row>
    <row r="169" spans="8:36"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38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35"/>
      <c r="AI169" s="35"/>
      <c r="AJ169" s="35"/>
    </row>
    <row r="170" spans="8:36"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38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35"/>
      <c r="AI170" s="35"/>
      <c r="AJ170" s="35"/>
    </row>
    <row r="171" spans="8:36"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38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35"/>
      <c r="AI171" s="35"/>
      <c r="AJ171" s="35"/>
    </row>
    <row r="172" spans="8:36"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38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35"/>
      <c r="AI172" s="35"/>
      <c r="AJ172" s="35"/>
    </row>
    <row r="173" spans="8:36"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38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35"/>
      <c r="AI173" s="35"/>
      <c r="AJ173" s="35"/>
    </row>
    <row r="174" spans="8:36"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38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35"/>
      <c r="AI174" s="35"/>
      <c r="AJ174" s="35"/>
    </row>
    <row r="175" spans="8:36"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38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35"/>
      <c r="AI175" s="35"/>
      <c r="AJ175" s="35"/>
    </row>
    <row r="176" spans="8:36"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38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35"/>
      <c r="AI176" s="35"/>
      <c r="AJ176" s="35"/>
    </row>
    <row r="177" spans="8:36"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38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35"/>
      <c r="AI177" s="35"/>
      <c r="AJ177" s="35"/>
    </row>
    <row r="178" spans="8:36"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38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35"/>
      <c r="AI178" s="35"/>
      <c r="AJ178" s="35"/>
    </row>
    <row r="179" spans="8:36"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38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35"/>
      <c r="AI179" s="35"/>
      <c r="AJ179" s="35"/>
    </row>
    <row r="180" spans="8:36"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38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35"/>
      <c r="AI180" s="35"/>
      <c r="AJ180" s="35"/>
    </row>
    <row r="181" spans="8:36"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38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35"/>
      <c r="AI181" s="35"/>
      <c r="AJ181" s="35"/>
    </row>
    <row r="182" spans="8:36"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38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35"/>
      <c r="AI182" s="35"/>
      <c r="AJ182" s="35"/>
    </row>
    <row r="183" spans="8:36"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38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35"/>
      <c r="AI183" s="35"/>
      <c r="AJ183" s="35"/>
    </row>
    <row r="184" spans="8:36"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38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35"/>
      <c r="AI184" s="35"/>
      <c r="AJ184" s="35"/>
    </row>
    <row r="185" spans="8:36"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38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35"/>
      <c r="AI185" s="35"/>
      <c r="AJ185" s="35"/>
    </row>
    <row r="186" spans="8:36"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38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35"/>
      <c r="AI186" s="35"/>
      <c r="AJ186" s="35"/>
    </row>
    <row r="187" spans="8:36"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38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35"/>
      <c r="AI187" s="35"/>
      <c r="AJ187" s="35"/>
    </row>
    <row r="188" spans="8:36"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38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35"/>
      <c r="AI188" s="35"/>
      <c r="AJ188" s="35"/>
    </row>
    <row r="189" spans="8:36"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38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35"/>
      <c r="AI189" s="35"/>
      <c r="AJ189" s="35"/>
    </row>
    <row r="190" spans="8:36"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38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35"/>
      <c r="AI190" s="35"/>
      <c r="AJ190" s="35"/>
    </row>
    <row r="191" spans="8:36"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38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35"/>
      <c r="AI191" s="35"/>
      <c r="AJ191" s="35"/>
    </row>
    <row r="192" spans="8:36"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38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35"/>
      <c r="AI192" s="35"/>
      <c r="AJ192" s="35"/>
    </row>
    <row r="193" spans="8:36"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38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35"/>
      <c r="AI193" s="35"/>
      <c r="AJ193" s="35"/>
    </row>
    <row r="194" spans="8:36"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38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35"/>
      <c r="AI194" s="35"/>
      <c r="AJ194" s="35"/>
    </row>
    <row r="195" spans="8:36"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38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35"/>
      <c r="AI195" s="35"/>
      <c r="AJ195" s="35"/>
    </row>
    <row r="196" spans="8:36"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38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35"/>
      <c r="AI196" s="35"/>
      <c r="AJ196" s="35"/>
    </row>
    <row r="197" spans="8:36"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38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35"/>
      <c r="AI197" s="35"/>
      <c r="AJ197" s="35"/>
    </row>
    <row r="198" spans="8:36"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38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35"/>
      <c r="AI198" s="35"/>
      <c r="AJ198" s="35"/>
    </row>
    <row r="199" spans="8:36"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38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35"/>
      <c r="AI199" s="35"/>
      <c r="AJ199" s="35"/>
    </row>
    <row r="200" spans="8:36"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38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35"/>
      <c r="AI200" s="35"/>
      <c r="AJ200" s="35"/>
    </row>
    <row r="201" spans="8:36"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38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35"/>
      <c r="AI201" s="35"/>
      <c r="AJ201" s="35"/>
    </row>
    <row r="202" spans="8:36"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38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35"/>
      <c r="AI202" s="35"/>
      <c r="AJ202" s="35"/>
    </row>
    <row r="203" spans="8:36"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38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35"/>
      <c r="AI203" s="35"/>
      <c r="AJ203" s="35"/>
    </row>
    <row r="204" spans="8:36"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38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35"/>
      <c r="AI204" s="35"/>
      <c r="AJ204" s="35"/>
    </row>
    <row r="205" spans="8:36"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38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35"/>
      <c r="AI205" s="35"/>
      <c r="AJ205" s="35"/>
    </row>
    <row r="206" spans="8:36"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38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35"/>
      <c r="AI206" s="35"/>
      <c r="AJ206" s="35"/>
    </row>
    <row r="207" spans="8:36"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38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35"/>
      <c r="AI207" s="35"/>
      <c r="AJ207" s="35"/>
    </row>
    <row r="208" spans="8:36"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38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35"/>
      <c r="AI208" s="35"/>
      <c r="AJ208" s="35"/>
    </row>
    <row r="209" spans="8:36"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38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35"/>
      <c r="AI209" s="35"/>
      <c r="AJ209" s="35"/>
    </row>
    <row r="210" spans="8:36"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38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35"/>
      <c r="AI210" s="35"/>
      <c r="AJ210" s="35"/>
    </row>
    <row r="211" spans="8:36"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38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35"/>
      <c r="AI211" s="35"/>
      <c r="AJ211" s="35"/>
    </row>
    <row r="212" spans="8:36"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38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35"/>
      <c r="AI212" s="35"/>
      <c r="AJ212" s="35"/>
    </row>
    <row r="213" spans="8:36"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38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35"/>
      <c r="AI213" s="35"/>
      <c r="AJ213" s="35"/>
    </row>
    <row r="214" spans="8:36"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38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35"/>
      <c r="AI214" s="35"/>
      <c r="AJ214" s="35"/>
    </row>
    <row r="215" spans="8:36"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38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35"/>
      <c r="AI215" s="35"/>
      <c r="AJ215" s="35"/>
    </row>
    <row r="216" spans="8:36"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38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35"/>
      <c r="AI216" s="35"/>
      <c r="AJ216" s="35"/>
    </row>
    <row r="217" spans="8:36"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38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35"/>
      <c r="AI217" s="35"/>
      <c r="AJ217" s="35"/>
    </row>
    <row r="218" spans="8:36"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38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35"/>
      <c r="AI218" s="35"/>
      <c r="AJ218" s="35"/>
    </row>
    <row r="219" spans="8:36"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38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35"/>
      <c r="AI219" s="35"/>
      <c r="AJ219" s="35"/>
    </row>
    <row r="220" spans="8:36"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38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35"/>
      <c r="AI220" s="35"/>
      <c r="AJ220" s="35"/>
    </row>
    <row r="221" spans="8:36"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38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35"/>
      <c r="AI221" s="35"/>
      <c r="AJ221" s="35"/>
    </row>
    <row r="222" spans="8:36"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38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35"/>
      <c r="AI222" s="35"/>
      <c r="AJ222" s="35"/>
    </row>
    <row r="223" spans="8:36"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38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35"/>
      <c r="AI223" s="35"/>
      <c r="AJ223" s="35"/>
    </row>
    <row r="224" spans="8:36"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38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35"/>
      <c r="AI224" s="35"/>
      <c r="AJ224" s="35"/>
    </row>
    <row r="225" spans="8:36"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38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35"/>
      <c r="AI225" s="35"/>
      <c r="AJ225" s="35"/>
    </row>
    <row r="226" spans="8:36"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38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35"/>
      <c r="AI226" s="35"/>
      <c r="AJ226" s="35"/>
    </row>
    <row r="227" spans="8:36"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38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35"/>
      <c r="AI227" s="35"/>
      <c r="AJ227" s="35"/>
    </row>
    <row r="228" spans="8:36"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38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35"/>
      <c r="AI228" s="35"/>
      <c r="AJ228" s="35"/>
    </row>
    <row r="229" spans="8:36"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38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35"/>
      <c r="AI229" s="35"/>
      <c r="AJ229" s="35"/>
    </row>
    <row r="230" spans="8:36"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38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35"/>
      <c r="AI230" s="35"/>
      <c r="AJ230" s="35"/>
    </row>
    <row r="231" spans="8:36"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38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35"/>
      <c r="AI231" s="35"/>
      <c r="AJ231" s="35"/>
    </row>
    <row r="232" spans="8:36"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38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35"/>
      <c r="AI232" s="35"/>
      <c r="AJ232" s="35"/>
    </row>
    <row r="233" spans="8:36"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38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35"/>
      <c r="AI233" s="35"/>
      <c r="AJ233" s="35"/>
    </row>
    <row r="234" spans="8:36"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38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35"/>
      <c r="AI234" s="35"/>
      <c r="AJ234" s="35"/>
    </row>
    <row r="235" spans="8:36"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38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35"/>
      <c r="AI235" s="35"/>
      <c r="AJ235" s="35"/>
    </row>
    <row r="236" spans="8:36"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38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35"/>
      <c r="AI236" s="35"/>
      <c r="AJ236" s="35"/>
    </row>
    <row r="237" spans="8:36"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38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35"/>
      <c r="AI237" s="35"/>
      <c r="AJ237" s="35"/>
    </row>
    <row r="238" spans="8:36"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38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35"/>
      <c r="AI238" s="35"/>
      <c r="AJ238" s="35"/>
    </row>
    <row r="239" spans="8:36"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38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35"/>
      <c r="AI239" s="35"/>
      <c r="AJ239" s="35"/>
    </row>
    <row r="240" spans="8:36"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38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35"/>
      <c r="AI240" s="35"/>
      <c r="AJ240" s="35"/>
    </row>
    <row r="241" spans="8:36"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38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35"/>
      <c r="AI241" s="35"/>
      <c r="AJ241" s="35"/>
    </row>
    <row r="242" spans="8:36"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38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35"/>
      <c r="AI242" s="35"/>
      <c r="AJ242" s="35"/>
    </row>
    <row r="243" spans="8:36"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38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35"/>
      <c r="AI243" s="35"/>
      <c r="AJ243" s="35"/>
    </row>
    <row r="244" spans="8:36"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38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35"/>
      <c r="AI244" s="35"/>
      <c r="AJ244" s="35"/>
    </row>
    <row r="245" spans="8:36"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38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35"/>
      <c r="AI245" s="35"/>
      <c r="AJ245" s="35"/>
    </row>
    <row r="246" spans="8:36"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38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35"/>
      <c r="AI246" s="35"/>
      <c r="AJ246" s="35"/>
    </row>
    <row r="247" spans="8:36"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38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35"/>
      <c r="AI247" s="35"/>
      <c r="AJ247" s="35"/>
    </row>
    <row r="248" spans="8:36"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38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3"/>
      <c r="AF248" s="53"/>
      <c r="AG248" s="53"/>
      <c r="AH248" s="35"/>
      <c r="AI248" s="35"/>
      <c r="AJ248" s="35"/>
    </row>
    <row r="249" spans="8:36"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38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35"/>
      <c r="AI249" s="35"/>
      <c r="AJ249" s="35"/>
    </row>
    <row r="250" spans="8:36"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38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35"/>
      <c r="AI250" s="35"/>
      <c r="AJ250" s="35"/>
    </row>
    <row r="251" spans="8:36"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38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35"/>
      <c r="AI251" s="35"/>
      <c r="AJ251" s="35"/>
    </row>
    <row r="252" spans="8:36"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38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35"/>
      <c r="AI252" s="35"/>
      <c r="AJ252" s="35"/>
    </row>
    <row r="253" spans="8:36"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38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35"/>
      <c r="AI253" s="35"/>
      <c r="AJ253" s="35"/>
    </row>
    <row r="254" spans="8:36"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38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35"/>
      <c r="AI254" s="35"/>
      <c r="AJ254" s="35"/>
    </row>
    <row r="255" spans="8:36"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38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35"/>
      <c r="AI255" s="35"/>
      <c r="AJ255" s="35"/>
    </row>
    <row r="256" spans="8:36"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38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35"/>
      <c r="AI256" s="35"/>
      <c r="AJ256" s="35"/>
    </row>
    <row r="257" spans="8:36"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38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35"/>
      <c r="AI257" s="35"/>
      <c r="AJ257" s="35"/>
    </row>
    <row r="258" spans="8:36"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38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35"/>
      <c r="AI258" s="35"/>
      <c r="AJ258" s="35"/>
    </row>
    <row r="259" spans="8:36"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38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35"/>
      <c r="AI259" s="35"/>
      <c r="AJ259" s="35"/>
    </row>
    <row r="260" spans="8:36"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38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35"/>
      <c r="AI260" s="35"/>
      <c r="AJ260" s="35"/>
    </row>
    <row r="261" spans="8:36"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38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35"/>
      <c r="AI261" s="35"/>
      <c r="AJ261" s="35"/>
    </row>
    <row r="262" spans="8:36"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38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35"/>
      <c r="AI262" s="35"/>
      <c r="AJ262" s="35"/>
    </row>
    <row r="263" spans="8:36"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38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35"/>
      <c r="AI263" s="35"/>
      <c r="AJ263" s="35"/>
    </row>
    <row r="264" spans="8:36"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38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35"/>
      <c r="AI264" s="35"/>
      <c r="AJ264" s="35"/>
    </row>
    <row r="265" spans="8:36"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38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35"/>
      <c r="AI265" s="35"/>
      <c r="AJ265" s="35"/>
    </row>
    <row r="266" spans="8:36"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38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35"/>
      <c r="AI266" s="35"/>
      <c r="AJ266" s="35"/>
    </row>
    <row r="267" spans="8:36"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38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35"/>
      <c r="AI267" s="35"/>
      <c r="AJ267" s="35"/>
    </row>
    <row r="268" spans="8:36"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38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35"/>
      <c r="AI268" s="35"/>
      <c r="AJ268" s="35"/>
    </row>
    <row r="269" spans="8:36"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38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35"/>
      <c r="AI269" s="35"/>
      <c r="AJ269" s="35"/>
    </row>
    <row r="270" spans="8:36"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38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35"/>
      <c r="AI270" s="35"/>
      <c r="AJ270" s="35"/>
    </row>
    <row r="271" spans="8:36"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38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35"/>
      <c r="AI271" s="35"/>
      <c r="AJ271" s="35"/>
    </row>
    <row r="272" spans="8:36"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38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35"/>
      <c r="AI272" s="35"/>
      <c r="AJ272" s="35"/>
    </row>
    <row r="273" spans="8:36"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38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35"/>
      <c r="AI273" s="35"/>
      <c r="AJ273" s="35"/>
    </row>
    <row r="274" spans="8:36"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38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35"/>
      <c r="AI274" s="35"/>
      <c r="AJ274" s="35"/>
    </row>
    <row r="275" spans="8:36"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38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35"/>
      <c r="AI275" s="35"/>
      <c r="AJ275" s="35"/>
    </row>
    <row r="276" spans="8:36"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38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35"/>
      <c r="AI276" s="35"/>
      <c r="AJ276" s="35"/>
    </row>
    <row r="277" spans="8:36"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38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35"/>
      <c r="AI277" s="35"/>
      <c r="AJ277" s="35"/>
    </row>
    <row r="278" spans="8:36"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38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35"/>
      <c r="AI278" s="35"/>
      <c r="AJ278" s="35"/>
    </row>
    <row r="279" spans="8:36"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38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35"/>
      <c r="AI279" s="35"/>
      <c r="AJ279" s="35"/>
    </row>
    <row r="280" spans="8:36"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38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35"/>
      <c r="AI280" s="35"/>
      <c r="AJ280" s="35"/>
    </row>
    <row r="281" spans="8:36"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38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35"/>
      <c r="AI281" s="35"/>
      <c r="AJ281" s="35"/>
    </row>
    <row r="282" spans="8:36"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38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35"/>
      <c r="AI282" s="35"/>
      <c r="AJ282" s="35"/>
    </row>
    <row r="283" spans="8:36"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38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35"/>
      <c r="AI283" s="35"/>
      <c r="AJ283" s="35"/>
    </row>
    <row r="284" spans="8:36"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38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35"/>
      <c r="AI284" s="35"/>
      <c r="AJ284" s="35"/>
    </row>
    <row r="285" spans="8:36"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38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35"/>
      <c r="AI285" s="35"/>
      <c r="AJ285" s="35"/>
    </row>
    <row r="286" spans="8:36"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38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35"/>
      <c r="AI286" s="35"/>
      <c r="AJ286" s="35"/>
    </row>
    <row r="287" spans="8:36"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38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F287" s="53"/>
      <c r="AG287" s="53"/>
      <c r="AH287" s="35"/>
      <c r="AI287" s="35"/>
      <c r="AJ287" s="35"/>
    </row>
    <row r="288" spans="8:36"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38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53"/>
      <c r="AF288" s="53"/>
      <c r="AG288" s="53"/>
      <c r="AH288" s="35"/>
      <c r="AI288" s="35"/>
      <c r="AJ288" s="35"/>
    </row>
    <row r="289" spans="8:36"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38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53"/>
      <c r="AF289" s="53"/>
      <c r="AG289" s="53"/>
      <c r="AH289" s="35"/>
      <c r="AI289" s="35"/>
      <c r="AJ289" s="35"/>
    </row>
    <row r="290" spans="8:36"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38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  <c r="AD290" s="53"/>
      <c r="AE290" s="53"/>
      <c r="AF290" s="53"/>
      <c r="AG290" s="53"/>
      <c r="AH290" s="35"/>
      <c r="AI290" s="35"/>
      <c r="AJ290" s="35"/>
    </row>
    <row r="291" spans="8:36"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38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  <c r="AD291" s="53"/>
      <c r="AE291" s="53"/>
      <c r="AF291" s="53"/>
      <c r="AG291" s="53"/>
      <c r="AH291" s="35"/>
      <c r="AI291" s="35"/>
      <c r="AJ291" s="35"/>
    </row>
    <row r="292" spans="8:36"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38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  <c r="AD292" s="53"/>
      <c r="AE292" s="53"/>
      <c r="AF292" s="53"/>
      <c r="AG292" s="53"/>
      <c r="AH292" s="35"/>
      <c r="AI292" s="35"/>
      <c r="AJ292" s="35"/>
    </row>
    <row r="293" spans="8:36"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38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  <c r="AD293" s="53"/>
      <c r="AE293" s="53"/>
      <c r="AF293" s="53"/>
      <c r="AG293" s="53"/>
      <c r="AH293" s="35"/>
      <c r="AI293" s="35"/>
      <c r="AJ293" s="35"/>
    </row>
    <row r="294" spans="8:36"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38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53"/>
      <c r="AE294" s="53"/>
      <c r="AF294" s="53"/>
      <c r="AG294" s="53"/>
      <c r="AH294" s="35"/>
      <c r="AI294" s="35"/>
      <c r="AJ294" s="35"/>
    </row>
    <row r="295" spans="8:36"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38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53"/>
      <c r="AF295" s="53"/>
      <c r="AG295" s="53"/>
      <c r="AH295" s="35"/>
      <c r="AI295" s="35"/>
      <c r="AJ295" s="35"/>
    </row>
    <row r="296" spans="8:36"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38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3"/>
      <c r="AF296" s="53"/>
      <c r="AG296" s="53"/>
      <c r="AH296" s="35"/>
      <c r="AI296" s="35"/>
      <c r="AJ296" s="35"/>
    </row>
    <row r="297" spans="8:36"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38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  <c r="AG297" s="53"/>
      <c r="AH297" s="35"/>
      <c r="AI297" s="35"/>
      <c r="AJ297" s="35"/>
    </row>
    <row r="298" spans="8:36"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38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53"/>
      <c r="AF298" s="53"/>
      <c r="AG298" s="53"/>
      <c r="AH298" s="35"/>
      <c r="AI298" s="35"/>
      <c r="AJ298" s="35"/>
    </row>
    <row r="299" spans="8:36"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38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53"/>
      <c r="AF299" s="53"/>
      <c r="AG299" s="53"/>
      <c r="AH299" s="35"/>
      <c r="AI299" s="35"/>
      <c r="AJ299" s="35"/>
    </row>
    <row r="300" spans="8:36"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38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  <c r="AD300" s="53"/>
      <c r="AE300" s="53"/>
      <c r="AF300" s="53"/>
      <c r="AG300" s="53"/>
      <c r="AH300" s="35"/>
      <c r="AI300" s="35"/>
      <c r="AJ300" s="35"/>
    </row>
    <row r="301" spans="8:36"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38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53"/>
      <c r="AD301" s="53"/>
      <c r="AE301" s="53"/>
      <c r="AF301" s="53"/>
      <c r="AG301" s="53"/>
      <c r="AH301" s="35"/>
      <c r="AI301" s="35"/>
      <c r="AJ301" s="35"/>
    </row>
    <row r="302" spans="8:36"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38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53"/>
      <c r="AF302" s="53"/>
      <c r="AG302" s="53"/>
      <c r="AH302" s="35"/>
      <c r="AI302" s="35"/>
      <c r="AJ302" s="35"/>
    </row>
    <row r="303" spans="8:36"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38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53"/>
      <c r="AF303" s="53"/>
      <c r="AG303" s="53"/>
      <c r="AH303" s="35"/>
      <c r="AI303" s="35"/>
      <c r="AJ303" s="35"/>
    </row>
    <row r="304" spans="8:36"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38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  <c r="AD304" s="53"/>
      <c r="AE304" s="53"/>
      <c r="AF304" s="53"/>
      <c r="AG304" s="53"/>
      <c r="AH304" s="35"/>
      <c r="AI304" s="35"/>
      <c r="AJ304" s="35"/>
    </row>
    <row r="305" spans="8:36"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38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  <c r="AD305" s="53"/>
      <c r="AE305" s="53"/>
      <c r="AF305" s="53"/>
      <c r="AG305" s="53"/>
      <c r="AH305" s="35"/>
      <c r="AI305" s="35"/>
      <c r="AJ305" s="35"/>
    </row>
    <row r="306" spans="8:36"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38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/>
      <c r="AH306" s="35"/>
      <c r="AI306" s="35"/>
      <c r="AJ306" s="35"/>
    </row>
    <row r="307" spans="8:36"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38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3"/>
      <c r="AH307" s="35"/>
      <c r="AI307" s="35"/>
      <c r="AJ307" s="35"/>
    </row>
    <row r="308" spans="8:36"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38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53"/>
      <c r="AF308" s="53"/>
      <c r="AG308" s="53"/>
      <c r="AH308" s="35"/>
      <c r="AI308" s="35"/>
      <c r="AJ308" s="35"/>
    </row>
    <row r="309" spans="8:36"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38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53"/>
      <c r="AF309" s="53"/>
      <c r="AG309" s="53"/>
      <c r="AH309" s="35"/>
      <c r="AI309" s="35"/>
      <c r="AJ309" s="35"/>
    </row>
    <row r="310" spans="8:36"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38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35"/>
      <c r="AI310" s="35"/>
      <c r="AJ310" s="35"/>
    </row>
    <row r="311" spans="8:36"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38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35"/>
      <c r="AI311" s="35"/>
      <c r="AJ311" s="35"/>
    </row>
    <row r="312" spans="8:36"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38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  <c r="AD312" s="53"/>
      <c r="AE312" s="53"/>
      <c r="AF312" s="53"/>
      <c r="AG312" s="53"/>
      <c r="AH312" s="35"/>
      <c r="AI312" s="35"/>
      <c r="AJ312" s="35"/>
    </row>
    <row r="313" spans="8:36"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38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53"/>
      <c r="AF313" s="53"/>
      <c r="AG313" s="53"/>
      <c r="AH313" s="35"/>
      <c r="AI313" s="35"/>
      <c r="AJ313" s="35"/>
    </row>
    <row r="314" spans="8:36"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38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  <c r="AH314" s="35"/>
      <c r="AI314" s="35"/>
      <c r="AJ314" s="35"/>
    </row>
    <row r="315" spans="8:36"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38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35"/>
      <c r="AI315" s="35"/>
      <c r="AJ315" s="35"/>
    </row>
    <row r="316" spans="8:36"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38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  <c r="AD316" s="53"/>
      <c r="AE316" s="53"/>
      <c r="AF316" s="53"/>
      <c r="AG316" s="53"/>
      <c r="AH316" s="35"/>
      <c r="AI316" s="35"/>
      <c r="AJ316" s="35"/>
    </row>
    <row r="317" spans="8:36"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38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53"/>
      <c r="AF317" s="53"/>
      <c r="AG317" s="53"/>
      <c r="AH317" s="35"/>
      <c r="AI317" s="35"/>
      <c r="AJ317" s="35"/>
    </row>
    <row r="318" spans="8:36"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38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53"/>
      <c r="AE318" s="53"/>
      <c r="AF318" s="53"/>
      <c r="AG318" s="53"/>
      <c r="AH318" s="35"/>
      <c r="AI318" s="35"/>
      <c r="AJ318" s="35"/>
    </row>
    <row r="319" spans="8:36"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38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  <c r="AE319" s="53"/>
      <c r="AF319" s="53"/>
      <c r="AG319" s="53"/>
      <c r="AH319" s="35"/>
      <c r="AI319" s="35"/>
      <c r="AJ319" s="35"/>
    </row>
    <row r="320" spans="8:36"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38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  <c r="AD320" s="53"/>
      <c r="AE320" s="53"/>
      <c r="AF320" s="53"/>
      <c r="AG320" s="53"/>
      <c r="AH320" s="35"/>
      <c r="AI320" s="35"/>
      <c r="AJ320" s="35"/>
    </row>
    <row r="321" spans="8:36"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38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  <c r="AD321" s="53"/>
      <c r="AE321" s="53"/>
      <c r="AF321" s="53"/>
      <c r="AG321" s="53"/>
      <c r="AH321" s="35"/>
      <c r="AI321" s="35"/>
      <c r="AJ321" s="35"/>
    </row>
    <row r="322" spans="8:36"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38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  <c r="AD322" s="53"/>
      <c r="AE322" s="53"/>
      <c r="AF322" s="53"/>
      <c r="AG322" s="53"/>
      <c r="AH322" s="35"/>
      <c r="AI322" s="35"/>
      <c r="AJ322" s="35"/>
    </row>
    <row r="323" spans="8:36"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38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53"/>
      <c r="AE323" s="53"/>
      <c r="AF323" s="53"/>
      <c r="AG323" s="53"/>
      <c r="AH323" s="35"/>
      <c r="AI323" s="35"/>
      <c r="AJ323" s="35"/>
    </row>
    <row r="324" spans="8:36"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38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  <c r="AD324" s="53"/>
      <c r="AE324" s="53"/>
      <c r="AF324" s="53"/>
      <c r="AG324" s="53"/>
      <c r="AH324" s="35"/>
      <c r="AI324" s="35"/>
      <c r="AJ324" s="35"/>
    </row>
    <row r="325" spans="8:36"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38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53"/>
      <c r="AF325" s="53"/>
      <c r="AG325" s="53"/>
      <c r="AH325" s="35"/>
      <c r="AI325" s="35"/>
      <c r="AJ325" s="35"/>
    </row>
    <row r="326" spans="8:36"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38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  <c r="AD326" s="53"/>
      <c r="AE326" s="53"/>
      <c r="AF326" s="53"/>
      <c r="AG326" s="53"/>
      <c r="AH326" s="35"/>
      <c r="AI326" s="35"/>
      <c r="AJ326" s="35"/>
    </row>
    <row r="327" spans="8:36"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38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  <c r="AD327" s="53"/>
      <c r="AE327" s="53"/>
      <c r="AF327" s="53"/>
      <c r="AG327" s="53"/>
      <c r="AH327" s="35"/>
      <c r="AI327" s="35"/>
      <c r="AJ327" s="35"/>
    </row>
    <row r="328" spans="8:36"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38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  <c r="AD328" s="53"/>
      <c r="AE328" s="53"/>
      <c r="AF328" s="53"/>
      <c r="AG328" s="53"/>
      <c r="AH328" s="35"/>
      <c r="AI328" s="35"/>
      <c r="AJ328" s="35"/>
    </row>
    <row r="329" spans="8:36"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38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  <c r="AD329" s="53"/>
      <c r="AE329" s="53"/>
      <c r="AF329" s="53"/>
      <c r="AG329" s="53"/>
      <c r="AH329" s="35"/>
      <c r="AI329" s="35"/>
      <c r="AJ329" s="35"/>
    </row>
    <row r="330" spans="8:36"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38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  <c r="AE330" s="53"/>
      <c r="AF330" s="53"/>
      <c r="AG330" s="53"/>
      <c r="AH330" s="35"/>
      <c r="AI330" s="35"/>
      <c r="AJ330" s="35"/>
    </row>
    <row r="331" spans="8:36"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38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  <c r="AD331" s="53"/>
      <c r="AE331" s="53"/>
      <c r="AF331" s="53"/>
      <c r="AG331" s="53"/>
      <c r="AH331" s="35"/>
      <c r="AI331" s="35"/>
      <c r="AJ331" s="35"/>
    </row>
    <row r="332" spans="8:36"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38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  <c r="AD332" s="53"/>
      <c r="AE332" s="53"/>
      <c r="AF332" s="53"/>
      <c r="AG332" s="53"/>
      <c r="AH332" s="35"/>
      <c r="AI332" s="35"/>
      <c r="AJ332" s="35"/>
    </row>
    <row r="333" spans="8:36"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38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  <c r="AD333" s="53"/>
      <c r="AE333" s="53"/>
      <c r="AF333" s="53"/>
      <c r="AG333" s="53"/>
      <c r="AH333" s="35"/>
      <c r="AI333" s="35"/>
      <c r="AJ333" s="35"/>
    </row>
    <row r="334" spans="8:36"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38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53"/>
      <c r="AF334" s="53"/>
      <c r="AG334" s="53"/>
      <c r="AH334" s="35"/>
      <c r="AI334" s="35"/>
      <c r="AJ334" s="35"/>
    </row>
    <row r="335" spans="8:36"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38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  <c r="AD335" s="53"/>
      <c r="AE335" s="53"/>
      <c r="AF335" s="53"/>
      <c r="AG335" s="53"/>
      <c r="AH335" s="35"/>
      <c r="AI335" s="35"/>
      <c r="AJ335" s="35"/>
    </row>
    <row r="336" spans="8:36"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38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  <c r="AD336" s="53"/>
      <c r="AE336" s="53"/>
      <c r="AF336" s="53"/>
      <c r="AG336" s="53"/>
      <c r="AH336" s="35"/>
      <c r="AI336" s="35"/>
      <c r="AJ336" s="35"/>
    </row>
    <row r="337" spans="8:36"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38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53"/>
      <c r="AD337" s="53"/>
      <c r="AE337" s="53"/>
      <c r="AF337" s="53"/>
      <c r="AG337" s="53"/>
      <c r="AH337" s="35"/>
      <c r="AI337" s="35"/>
      <c r="AJ337" s="35"/>
    </row>
    <row r="338" spans="8:36"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38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53"/>
      <c r="AD338" s="53"/>
      <c r="AE338" s="53"/>
      <c r="AF338" s="53"/>
      <c r="AG338" s="53"/>
      <c r="AH338" s="35"/>
      <c r="AI338" s="35"/>
      <c r="AJ338" s="35"/>
    </row>
    <row r="339" spans="8:36"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38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  <c r="AC339" s="53"/>
      <c r="AD339" s="53"/>
      <c r="AE339" s="53"/>
      <c r="AF339" s="53"/>
      <c r="AG339" s="53"/>
      <c r="AH339" s="35"/>
      <c r="AI339" s="35"/>
      <c r="AJ339" s="35"/>
    </row>
    <row r="340" spans="8:36"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38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3"/>
      <c r="AD340" s="53"/>
      <c r="AE340" s="53"/>
      <c r="AF340" s="53"/>
      <c r="AG340" s="53"/>
      <c r="AH340" s="35"/>
      <c r="AI340" s="35"/>
      <c r="AJ340" s="35"/>
    </row>
    <row r="341" spans="8:36"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38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  <c r="AC341" s="53"/>
      <c r="AD341" s="53"/>
      <c r="AE341" s="53"/>
      <c r="AF341" s="53"/>
      <c r="AG341" s="53"/>
      <c r="AH341" s="35"/>
      <c r="AI341" s="35"/>
      <c r="AJ341" s="35"/>
    </row>
    <row r="342" spans="8:36"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38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53"/>
      <c r="AD342" s="53"/>
      <c r="AE342" s="53"/>
      <c r="AF342" s="53"/>
      <c r="AG342" s="53"/>
      <c r="AH342" s="35"/>
      <c r="AI342" s="35"/>
      <c r="AJ342" s="35"/>
    </row>
    <row r="343" spans="8:36"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38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  <c r="AD343" s="53"/>
      <c r="AE343" s="53"/>
      <c r="AF343" s="53"/>
      <c r="AG343" s="53"/>
      <c r="AH343" s="35"/>
      <c r="AI343" s="35"/>
      <c r="AJ343" s="35"/>
    </row>
    <row r="344" spans="8:36"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38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  <c r="AC344" s="53"/>
      <c r="AD344" s="53"/>
      <c r="AE344" s="53"/>
      <c r="AF344" s="53"/>
      <c r="AG344" s="53"/>
      <c r="AH344" s="35"/>
      <c r="AI344" s="35"/>
      <c r="AJ344" s="35"/>
    </row>
    <row r="345" spans="8:36"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38"/>
      <c r="S345" s="53"/>
      <c r="T345" s="53"/>
      <c r="U345" s="53"/>
      <c r="V345" s="53"/>
      <c r="W345" s="53"/>
      <c r="X345" s="53"/>
      <c r="Y345" s="53"/>
      <c r="Z345" s="53"/>
      <c r="AA345" s="53"/>
      <c r="AB345" s="53"/>
      <c r="AC345" s="53"/>
      <c r="AD345" s="53"/>
      <c r="AE345" s="53"/>
      <c r="AF345" s="53"/>
      <c r="AG345" s="53"/>
      <c r="AH345" s="35"/>
      <c r="AI345" s="35"/>
      <c r="AJ345" s="35"/>
    </row>
    <row r="346" spans="8:36"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38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  <c r="AD346" s="53"/>
      <c r="AE346" s="53"/>
      <c r="AF346" s="53"/>
      <c r="AG346" s="53"/>
      <c r="AH346" s="35"/>
      <c r="AI346" s="35"/>
      <c r="AJ346" s="35"/>
    </row>
    <row r="347" spans="8:36"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38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  <c r="AD347" s="53"/>
      <c r="AE347" s="53"/>
      <c r="AF347" s="53"/>
      <c r="AG347" s="53"/>
      <c r="AH347" s="35"/>
      <c r="AI347" s="35"/>
      <c r="AJ347" s="35"/>
    </row>
    <row r="348" spans="8:36"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38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  <c r="AD348" s="53"/>
      <c r="AE348" s="53"/>
      <c r="AF348" s="53"/>
      <c r="AG348" s="53"/>
      <c r="AH348" s="35"/>
      <c r="AI348" s="35"/>
      <c r="AJ348" s="35"/>
    </row>
    <row r="349" spans="8:36"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38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  <c r="AD349" s="53"/>
      <c r="AE349" s="53"/>
      <c r="AF349" s="53"/>
      <c r="AG349" s="53"/>
      <c r="AH349" s="35"/>
      <c r="AI349" s="35"/>
      <c r="AJ349" s="35"/>
    </row>
    <row r="350" spans="8:36"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38"/>
      <c r="S350" s="53"/>
      <c r="T350" s="53"/>
      <c r="U350" s="53"/>
      <c r="V350" s="53"/>
      <c r="W350" s="53"/>
      <c r="X350" s="53"/>
      <c r="Y350" s="53"/>
      <c r="Z350" s="53"/>
      <c r="AA350" s="53"/>
      <c r="AB350" s="53"/>
      <c r="AC350" s="53"/>
      <c r="AD350" s="53"/>
      <c r="AE350" s="53"/>
      <c r="AF350" s="53"/>
      <c r="AG350" s="53"/>
      <c r="AH350" s="35"/>
      <c r="AI350" s="35"/>
      <c r="AJ350" s="35"/>
    </row>
    <row r="351" spans="8:36"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38"/>
      <c r="S351" s="53"/>
      <c r="T351" s="53"/>
      <c r="U351" s="53"/>
      <c r="V351" s="53"/>
      <c r="W351" s="53"/>
      <c r="X351" s="53"/>
      <c r="Y351" s="53"/>
      <c r="Z351" s="53"/>
      <c r="AA351" s="53"/>
      <c r="AB351" s="53"/>
      <c r="AC351" s="53"/>
      <c r="AD351" s="53"/>
      <c r="AE351" s="53"/>
      <c r="AF351" s="53"/>
      <c r="AG351" s="53"/>
      <c r="AH351" s="35"/>
      <c r="AI351" s="35"/>
      <c r="AJ351" s="35"/>
    </row>
    <row r="352" spans="8:36"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38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  <c r="AD352" s="53"/>
      <c r="AE352" s="53"/>
      <c r="AF352" s="53"/>
      <c r="AG352" s="53"/>
      <c r="AH352" s="35"/>
      <c r="AI352" s="35"/>
      <c r="AJ352" s="35"/>
    </row>
    <row r="353" spans="8:36"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38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  <c r="AD353" s="53"/>
      <c r="AE353" s="53"/>
      <c r="AF353" s="53"/>
      <c r="AG353" s="53"/>
      <c r="AH353" s="35"/>
      <c r="AI353" s="35"/>
      <c r="AJ353" s="35"/>
    </row>
    <row r="354" spans="8:36"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38"/>
      <c r="S354" s="53"/>
      <c r="T354" s="53"/>
      <c r="U354" s="53"/>
      <c r="V354" s="53"/>
      <c r="W354" s="53"/>
      <c r="X354" s="53"/>
      <c r="Y354" s="53"/>
      <c r="Z354" s="53"/>
      <c r="AA354" s="53"/>
      <c r="AB354" s="53"/>
      <c r="AC354" s="53"/>
      <c r="AD354" s="53"/>
      <c r="AE354" s="53"/>
      <c r="AF354" s="53"/>
      <c r="AG354" s="53"/>
      <c r="AH354" s="35"/>
      <c r="AI354" s="35"/>
      <c r="AJ354" s="35"/>
    </row>
    <row r="355" spans="8:36"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38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  <c r="AC355" s="53"/>
      <c r="AD355" s="53"/>
      <c r="AE355" s="53"/>
      <c r="AF355" s="53"/>
      <c r="AG355" s="53"/>
      <c r="AH355" s="35"/>
      <c r="AI355" s="35"/>
      <c r="AJ355" s="35"/>
    </row>
    <row r="356" spans="8:36"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38"/>
      <c r="S356" s="53"/>
      <c r="T356" s="53"/>
      <c r="U356" s="53"/>
      <c r="V356" s="53"/>
      <c r="W356" s="53"/>
      <c r="X356" s="53"/>
      <c r="Y356" s="53"/>
      <c r="Z356" s="53"/>
      <c r="AA356" s="53"/>
      <c r="AB356" s="53"/>
      <c r="AC356" s="53"/>
      <c r="AD356" s="53"/>
      <c r="AE356" s="53"/>
      <c r="AF356" s="53"/>
      <c r="AG356" s="53"/>
      <c r="AH356" s="35"/>
      <c r="AI356" s="35"/>
      <c r="AJ356" s="35"/>
    </row>
    <row r="357" spans="8:36"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38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  <c r="AC357" s="53"/>
      <c r="AD357" s="53"/>
      <c r="AE357" s="53"/>
      <c r="AF357" s="53"/>
      <c r="AG357" s="53"/>
      <c r="AH357" s="35"/>
      <c r="AI357" s="35"/>
      <c r="AJ357" s="35"/>
    </row>
    <row r="358" spans="8:36"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38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53"/>
      <c r="AD358" s="53"/>
      <c r="AE358" s="53"/>
      <c r="AF358" s="53"/>
      <c r="AG358" s="53"/>
      <c r="AH358" s="35"/>
      <c r="AI358" s="35"/>
      <c r="AJ358" s="35"/>
    </row>
    <row r="359" spans="8:36"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38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53"/>
      <c r="AD359" s="53"/>
      <c r="AE359" s="53"/>
      <c r="AF359" s="53"/>
      <c r="AG359" s="53"/>
      <c r="AH359" s="35"/>
      <c r="AI359" s="35"/>
      <c r="AJ359" s="35"/>
    </row>
    <row r="360" spans="8:36"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38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  <c r="AD360" s="53"/>
      <c r="AE360" s="53"/>
      <c r="AF360" s="53"/>
      <c r="AG360" s="53"/>
      <c r="AH360" s="35"/>
      <c r="AI360" s="35"/>
      <c r="AJ360" s="35"/>
    </row>
    <row r="361" spans="8:36"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38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  <c r="AC361" s="53"/>
      <c r="AD361" s="53"/>
      <c r="AE361" s="53"/>
      <c r="AF361" s="53"/>
      <c r="AG361" s="53"/>
      <c r="AH361" s="35"/>
      <c r="AI361" s="35"/>
      <c r="AJ361" s="35"/>
    </row>
    <row r="362" spans="8:36"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38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53"/>
      <c r="AD362" s="53"/>
      <c r="AE362" s="53"/>
      <c r="AF362" s="53"/>
      <c r="AG362" s="53"/>
      <c r="AH362" s="35"/>
      <c r="AI362" s="35"/>
      <c r="AJ362" s="35"/>
    </row>
    <row r="363" spans="8:36"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38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  <c r="AD363" s="53"/>
      <c r="AE363" s="53"/>
      <c r="AF363" s="53"/>
      <c r="AG363" s="53"/>
      <c r="AH363" s="35"/>
      <c r="AI363" s="35"/>
      <c r="AJ363" s="35"/>
    </row>
    <row r="364" spans="8:36"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38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  <c r="AD364" s="53"/>
      <c r="AE364" s="53"/>
      <c r="AF364" s="53"/>
      <c r="AG364" s="53"/>
      <c r="AH364" s="35"/>
      <c r="AI364" s="35"/>
      <c r="AJ364" s="35"/>
    </row>
    <row r="365" spans="8:36"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38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  <c r="AD365" s="53"/>
      <c r="AE365" s="53"/>
      <c r="AF365" s="53"/>
      <c r="AG365" s="53"/>
      <c r="AH365" s="35"/>
      <c r="AI365" s="35"/>
      <c r="AJ365" s="35"/>
    </row>
    <row r="366" spans="8:36"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38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  <c r="AC366" s="53"/>
      <c r="AD366" s="53"/>
      <c r="AE366" s="53"/>
      <c r="AF366" s="53"/>
      <c r="AG366" s="53"/>
      <c r="AH366" s="35"/>
      <c r="AI366" s="35"/>
      <c r="AJ366" s="35"/>
    </row>
    <row r="367" spans="8:36"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38"/>
      <c r="S367" s="53"/>
      <c r="T367" s="53"/>
      <c r="U367" s="53"/>
      <c r="V367" s="53"/>
      <c r="W367" s="53"/>
      <c r="X367" s="53"/>
      <c r="Y367" s="53"/>
      <c r="Z367" s="53"/>
      <c r="AA367" s="53"/>
      <c r="AB367" s="53"/>
      <c r="AC367" s="53"/>
      <c r="AD367" s="53"/>
      <c r="AE367" s="53"/>
      <c r="AF367" s="53"/>
      <c r="AG367" s="53"/>
      <c r="AH367" s="35"/>
      <c r="AI367" s="35"/>
      <c r="AJ367" s="35"/>
    </row>
    <row r="368" spans="8:36"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38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  <c r="AD368" s="53"/>
      <c r="AE368" s="53"/>
      <c r="AF368" s="53"/>
      <c r="AG368" s="53"/>
      <c r="AH368" s="35"/>
      <c r="AI368" s="35"/>
      <c r="AJ368" s="35"/>
    </row>
    <row r="369" spans="8:36"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38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  <c r="AC369" s="53"/>
      <c r="AD369" s="53"/>
      <c r="AE369" s="53"/>
      <c r="AF369" s="53"/>
      <c r="AG369" s="53"/>
      <c r="AH369" s="35"/>
      <c r="AI369" s="35"/>
      <c r="AJ369" s="35"/>
    </row>
    <row r="370" spans="8:36"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38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  <c r="AD370" s="53"/>
      <c r="AE370" s="53"/>
      <c r="AF370" s="53"/>
      <c r="AG370" s="53"/>
      <c r="AH370" s="35"/>
      <c r="AI370" s="35"/>
      <c r="AJ370" s="35"/>
    </row>
    <row r="371" spans="8:36"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38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53"/>
      <c r="AD371" s="53"/>
      <c r="AE371" s="53"/>
      <c r="AF371" s="53"/>
      <c r="AG371" s="53"/>
      <c r="AH371" s="35"/>
      <c r="AI371" s="35"/>
      <c r="AJ371" s="35"/>
    </row>
    <row r="372" spans="8:36"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38"/>
      <c r="S372" s="53"/>
      <c r="T372" s="53"/>
      <c r="U372" s="53"/>
      <c r="V372" s="53"/>
      <c r="W372" s="53"/>
      <c r="X372" s="53"/>
      <c r="Y372" s="53"/>
      <c r="Z372" s="53"/>
      <c r="AA372" s="53"/>
      <c r="AB372" s="53"/>
      <c r="AC372" s="53"/>
      <c r="AD372" s="53"/>
      <c r="AE372" s="53"/>
      <c r="AF372" s="53"/>
      <c r="AG372" s="53"/>
      <c r="AH372" s="35"/>
      <c r="AI372" s="35"/>
      <c r="AJ372" s="35"/>
    </row>
    <row r="373" spans="8:36"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38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  <c r="AD373" s="53"/>
      <c r="AE373" s="53"/>
      <c r="AF373" s="53"/>
      <c r="AG373" s="53"/>
      <c r="AH373" s="35"/>
      <c r="AI373" s="35"/>
      <c r="AJ373" s="35"/>
    </row>
    <row r="374" spans="8:36"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38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  <c r="AD374" s="53"/>
      <c r="AE374" s="53"/>
      <c r="AF374" s="53"/>
      <c r="AG374" s="53"/>
      <c r="AH374" s="35"/>
      <c r="AI374" s="35"/>
      <c r="AJ374" s="35"/>
    </row>
    <row r="375" spans="8:36"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38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  <c r="AD375" s="53"/>
      <c r="AE375" s="53"/>
      <c r="AF375" s="53"/>
      <c r="AG375" s="53"/>
      <c r="AH375" s="35"/>
      <c r="AI375" s="35"/>
      <c r="AJ375" s="35"/>
    </row>
    <row r="376" spans="8:36"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38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  <c r="AC376" s="53"/>
      <c r="AD376" s="53"/>
      <c r="AE376" s="53"/>
      <c r="AF376" s="53"/>
      <c r="AG376" s="53"/>
      <c r="AH376" s="35"/>
      <c r="AI376" s="35"/>
      <c r="AJ376" s="35"/>
    </row>
    <row r="377" spans="8:36"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38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  <c r="AD377" s="53"/>
      <c r="AE377" s="53"/>
      <c r="AF377" s="53"/>
      <c r="AG377" s="53"/>
      <c r="AH377" s="35"/>
      <c r="AI377" s="35"/>
      <c r="AJ377" s="35"/>
    </row>
    <row r="378" spans="8:36"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38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  <c r="AD378" s="53"/>
      <c r="AE378" s="53"/>
      <c r="AF378" s="53"/>
      <c r="AG378" s="53"/>
      <c r="AH378" s="35"/>
      <c r="AI378" s="35"/>
      <c r="AJ378" s="35"/>
    </row>
    <row r="379" spans="8:36"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38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  <c r="AD379" s="53"/>
      <c r="AE379" s="53"/>
      <c r="AF379" s="53"/>
      <c r="AG379" s="53"/>
      <c r="AH379" s="35"/>
      <c r="AI379" s="35"/>
      <c r="AJ379" s="35"/>
    </row>
    <row r="380" spans="8:36"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38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  <c r="AD380" s="53"/>
      <c r="AE380" s="53"/>
      <c r="AF380" s="53"/>
      <c r="AG380" s="53"/>
      <c r="AH380" s="35"/>
      <c r="AI380" s="35"/>
      <c r="AJ380" s="35"/>
    </row>
    <row r="381" spans="8:36"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38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  <c r="AD381" s="53"/>
      <c r="AE381" s="53"/>
      <c r="AF381" s="53"/>
      <c r="AG381" s="53"/>
      <c r="AH381" s="35"/>
      <c r="AI381" s="35"/>
      <c r="AJ381" s="35"/>
    </row>
    <row r="382" spans="8:36"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38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  <c r="AD382" s="53"/>
      <c r="AE382" s="53"/>
      <c r="AF382" s="53"/>
      <c r="AG382" s="53"/>
      <c r="AH382" s="35"/>
      <c r="AI382" s="35"/>
      <c r="AJ382" s="35"/>
    </row>
    <row r="383" spans="8:36"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38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  <c r="AD383" s="53"/>
      <c r="AE383" s="53"/>
      <c r="AF383" s="53"/>
      <c r="AG383" s="53"/>
      <c r="AH383" s="35"/>
      <c r="AI383" s="35"/>
      <c r="AJ383" s="35"/>
    </row>
    <row r="384" spans="8:36"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38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  <c r="AD384" s="53"/>
      <c r="AE384" s="53"/>
      <c r="AF384" s="53"/>
      <c r="AG384" s="53"/>
      <c r="AH384" s="35"/>
      <c r="AI384" s="35"/>
      <c r="AJ384" s="35"/>
    </row>
    <row r="385" spans="8:36"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38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  <c r="AC385" s="53"/>
      <c r="AD385" s="53"/>
      <c r="AE385" s="53"/>
      <c r="AF385" s="53"/>
      <c r="AG385" s="53"/>
      <c r="AH385" s="35"/>
      <c r="AI385" s="35"/>
      <c r="AJ385" s="35"/>
    </row>
    <row r="386" spans="8:36"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38"/>
      <c r="S386" s="53"/>
      <c r="T386" s="53"/>
      <c r="U386" s="53"/>
      <c r="V386" s="53"/>
      <c r="W386" s="53"/>
      <c r="X386" s="53"/>
      <c r="Y386" s="53"/>
      <c r="Z386" s="53"/>
      <c r="AA386" s="53"/>
      <c r="AB386" s="53"/>
      <c r="AC386" s="53"/>
      <c r="AD386" s="53"/>
      <c r="AE386" s="53"/>
      <c r="AF386" s="53"/>
      <c r="AG386" s="53"/>
      <c r="AH386" s="35"/>
      <c r="AI386" s="35"/>
      <c r="AJ386" s="35"/>
    </row>
    <row r="387" spans="8:36"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38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  <c r="AD387" s="53"/>
      <c r="AE387" s="53"/>
      <c r="AF387" s="53"/>
      <c r="AG387" s="53"/>
      <c r="AH387" s="35"/>
      <c r="AI387" s="35"/>
      <c r="AJ387" s="35"/>
    </row>
    <row r="388" spans="8:36"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38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  <c r="AD388" s="53"/>
      <c r="AE388" s="53"/>
      <c r="AF388" s="53"/>
      <c r="AG388" s="53"/>
      <c r="AH388" s="35"/>
      <c r="AI388" s="35"/>
      <c r="AJ388" s="35"/>
    </row>
    <row r="389" spans="8:36"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38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  <c r="AD389" s="53"/>
      <c r="AE389" s="53"/>
      <c r="AF389" s="53"/>
      <c r="AG389" s="53"/>
      <c r="AH389" s="35"/>
      <c r="AI389" s="35"/>
      <c r="AJ389" s="35"/>
    </row>
    <row r="390" spans="8:36"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38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  <c r="AC390" s="53"/>
      <c r="AD390" s="53"/>
      <c r="AE390" s="53"/>
      <c r="AF390" s="53"/>
      <c r="AG390" s="53"/>
      <c r="AH390" s="35"/>
      <c r="AI390" s="35"/>
      <c r="AJ390" s="35"/>
    </row>
    <row r="391" spans="8:36"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38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  <c r="AC391" s="53"/>
      <c r="AD391" s="53"/>
      <c r="AE391" s="53"/>
      <c r="AF391" s="53"/>
      <c r="AG391" s="53"/>
      <c r="AH391" s="35"/>
      <c r="AI391" s="35"/>
      <c r="AJ391" s="35"/>
    </row>
    <row r="392" spans="8:36"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38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  <c r="AC392" s="53"/>
      <c r="AD392" s="53"/>
      <c r="AE392" s="53"/>
      <c r="AF392" s="53"/>
      <c r="AG392" s="53"/>
      <c r="AH392" s="35"/>
      <c r="AI392" s="35"/>
      <c r="AJ392" s="35"/>
    </row>
    <row r="393" spans="8:36"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38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53"/>
      <c r="AD393" s="53"/>
      <c r="AE393" s="53"/>
      <c r="AF393" s="53"/>
      <c r="AG393" s="53"/>
      <c r="AH393" s="35"/>
      <c r="AI393" s="35"/>
      <c r="AJ393" s="35"/>
    </row>
    <row r="394" spans="8:36"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38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53"/>
      <c r="AD394" s="53"/>
      <c r="AE394" s="53"/>
      <c r="AF394" s="53"/>
      <c r="AG394" s="53"/>
      <c r="AH394" s="35"/>
      <c r="AI394" s="35"/>
      <c r="AJ394" s="35"/>
    </row>
    <row r="395" spans="8:36"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38"/>
      <c r="S395" s="53"/>
      <c r="T395" s="53"/>
      <c r="U395" s="53"/>
      <c r="V395" s="53"/>
      <c r="W395" s="53"/>
      <c r="X395" s="53"/>
      <c r="Y395" s="53"/>
      <c r="Z395" s="53"/>
      <c r="AA395" s="53"/>
      <c r="AB395" s="53"/>
      <c r="AC395" s="53"/>
      <c r="AD395" s="53"/>
      <c r="AE395" s="53"/>
      <c r="AF395" s="53"/>
      <c r="AG395" s="53"/>
      <c r="AH395" s="35"/>
      <c r="AI395" s="35"/>
      <c r="AJ395" s="35"/>
    </row>
    <row r="396" spans="8:36"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38"/>
      <c r="S396" s="53"/>
      <c r="T396" s="53"/>
      <c r="U396" s="53"/>
      <c r="V396" s="53"/>
      <c r="W396" s="53"/>
      <c r="X396" s="53"/>
      <c r="Y396" s="53"/>
      <c r="Z396" s="53"/>
      <c r="AA396" s="53"/>
      <c r="AB396" s="53"/>
      <c r="AC396" s="53"/>
      <c r="AD396" s="53"/>
      <c r="AE396" s="53"/>
      <c r="AF396" s="53"/>
      <c r="AG396" s="53"/>
      <c r="AH396" s="35"/>
      <c r="AI396" s="35"/>
      <c r="AJ396" s="35"/>
    </row>
    <row r="397" spans="8:36"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38"/>
      <c r="S397" s="53"/>
      <c r="T397" s="53"/>
      <c r="U397" s="53"/>
      <c r="V397" s="53"/>
      <c r="W397" s="53"/>
      <c r="X397" s="53"/>
      <c r="Y397" s="53"/>
      <c r="Z397" s="53"/>
      <c r="AA397" s="53"/>
      <c r="AB397" s="53"/>
      <c r="AC397" s="53"/>
      <c r="AD397" s="53"/>
      <c r="AE397" s="53"/>
      <c r="AF397" s="53"/>
      <c r="AG397" s="53"/>
      <c r="AH397" s="35"/>
      <c r="AI397" s="35"/>
      <c r="AJ397" s="35"/>
    </row>
    <row r="398" spans="8:36"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38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53"/>
      <c r="AD398" s="53"/>
      <c r="AE398" s="53"/>
      <c r="AF398" s="53"/>
      <c r="AG398" s="53"/>
      <c r="AH398" s="35"/>
      <c r="AI398" s="35"/>
      <c r="AJ398" s="35"/>
    </row>
    <row r="399" spans="8:36"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38"/>
      <c r="S399" s="53"/>
      <c r="T399" s="53"/>
      <c r="U399" s="53"/>
      <c r="V399" s="53"/>
      <c r="W399" s="53"/>
      <c r="X399" s="53"/>
      <c r="Y399" s="53"/>
      <c r="Z399" s="53"/>
      <c r="AA399" s="53"/>
      <c r="AB399" s="53"/>
      <c r="AC399" s="53"/>
      <c r="AD399" s="53"/>
      <c r="AE399" s="53"/>
      <c r="AF399" s="53"/>
      <c r="AG399" s="53"/>
      <c r="AH399" s="35"/>
      <c r="AI399" s="35"/>
      <c r="AJ399" s="35"/>
    </row>
    <row r="400" spans="8:36"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38"/>
      <c r="S400" s="53"/>
      <c r="T400" s="53"/>
      <c r="U400" s="53"/>
      <c r="V400" s="53"/>
      <c r="W400" s="53"/>
      <c r="X400" s="53"/>
      <c r="Y400" s="53"/>
      <c r="Z400" s="53"/>
      <c r="AA400" s="53"/>
      <c r="AB400" s="53"/>
      <c r="AC400" s="53"/>
      <c r="AD400" s="53"/>
      <c r="AE400" s="53"/>
      <c r="AF400" s="53"/>
      <c r="AG400" s="53"/>
      <c r="AH400" s="35"/>
      <c r="AI400" s="35"/>
      <c r="AJ400" s="35"/>
    </row>
    <row r="401" spans="8:36"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38"/>
      <c r="S401" s="53"/>
      <c r="T401" s="53"/>
      <c r="U401" s="53"/>
      <c r="V401" s="53"/>
      <c r="W401" s="53"/>
      <c r="X401" s="53"/>
      <c r="Y401" s="53"/>
      <c r="Z401" s="53"/>
      <c r="AA401" s="53"/>
      <c r="AB401" s="53"/>
      <c r="AC401" s="53"/>
      <c r="AD401" s="53"/>
      <c r="AE401" s="53"/>
      <c r="AF401" s="53"/>
      <c r="AG401" s="53"/>
      <c r="AH401" s="35"/>
      <c r="AI401" s="35"/>
      <c r="AJ401" s="35"/>
    </row>
    <row r="402" spans="8:36"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38"/>
      <c r="S402" s="53"/>
      <c r="T402" s="53"/>
      <c r="U402" s="53"/>
      <c r="V402" s="53"/>
      <c r="W402" s="53"/>
      <c r="X402" s="53"/>
      <c r="Y402" s="53"/>
      <c r="Z402" s="53"/>
      <c r="AA402" s="53"/>
      <c r="AB402" s="53"/>
      <c r="AC402" s="53"/>
      <c r="AD402" s="53"/>
      <c r="AE402" s="53"/>
      <c r="AF402" s="53"/>
      <c r="AG402" s="53"/>
      <c r="AH402" s="35"/>
      <c r="AI402" s="35"/>
      <c r="AJ402" s="35"/>
    </row>
    <row r="403" spans="8:36"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38"/>
      <c r="S403" s="53"/>
      <c r="T403" s="53"/>
      <c r="U403" s="53"/>
      <c r="V403" s="53"/>
      <c r="W403" s="53"/>
      <c r="X403" s="53"/>
      <c r="Y403" s="53"/>
      <c r="Z403" s="53"/>
      <c r="AA403" s="53"/>
      <c r="AB403" s="53"/>
      <c r="AC403" s="53"/>
      <c r="AD403" s="53"/>
      <c r="AE403" s="53"/>
      <c r="AF403" s="53"/>
      <c r="AG403" s="53"/>
      <c r="AH403" s="35"/>
      <c r="AI403" s="35"/>
      <c r="AJ403" s="35"/>
    </row>
    <row r="404" spans="8:36"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38"/>
      <c r="S404" s="53"/>
      <c r="T404" s="53"/>
      <c r="U404" s="53"/>
      <c r="V404" s="53"/>
      <c r="W404" s="53"/>
      <c r="X404" s="53"/>
      <c r="Y404" s="53"/>
      <c r="Z404" s="53"/>
      <c r="AA404" s="53"/>
      <c r="AB404" s="53"/>
      <c r="AC404" s="53"/>
      <c r="AD404" s="53"/>
      <c r="AE404" s="53"/>
      <c r="AF404" s="53"/>
      <c r="AG404" s="53"/>
      <c r="AH404" s="35"/>
      <c r="AI404" s="35"/>
      <c r="AJ404" s="35"/>
    </row>
    <row r="405" spans="8:36"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38"/>
      <c r="S405" s="53"/>
      <c r="T405" s="53"/>
      <c r="U405" s="53"/>
      <c r="V405" s="53"/>
      <c r="W405" s="53"/>
      <c r="X405" s="53"/>
      <c r="Y405" s="53"/>
      <c r="Z405" s="53"/>
      <c r="AA405" s="53"/>
      <c r="AB405" s="53"/>
      <c r="AC405" s="53"/>
      <c r="AD405" s="53"/>
      <c r="AE405" s="53"/>
      <c r="AF405" s="53"/>
      <c r="AG405" s="53"/>
      <c r="AH405" s="35"/>
      <c r="AI405" s="35"/>
      <c r="AJ405" s="35"/>
    </row>
    <row r="406" spans="8:36"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38"/>
      <c r="S406" s="53"/>
      <c r="T406" s="53"/>
      <c r="U406" s="53"/>
      <c r="V406" s="53"/>
      <c r="W406" s="53"/>
      <c r="X406" s="53"/>
      <c r="Y406" s="53"/>
      <c r="Z406" s="53"/>
      <c r="AA406" s="53"/>
      <c r="AB406" s="53"/>
      <c r="AC406" s="53"/>
      <c r="AD406" s="53"/>
      <c r="AE406" s="53"/>
      <c r="AF406" s="53"/>
      <c r="AG406" s="53"/>
      <c r="AH406" s="35"/>
      <c r="AI406" s="35"/>
      <c r="AJ406" s="35"/>
    </row>
    <row r="407" spans="8:36"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38"/>
      <c r="S407" s="53"/>
      <c r="T407" s="53"/>
      <c r="U407" s="53"/>
      <c r="V407" s="53"/>
      <c r="W407" s="53"/>
      <c r="X407" s="53"/>
      <c r="Y407" s="53"/>
      <c r="Z407" s="53"/>
      <c r="AA407" s="53"/>
      <c r="AB407" s="53"/>
      <c r="AC407" s="53"/>
      <c r="AD407" s="53"/>
      <c r="AE407" s="53"/>
      <c r="AF407" s="53"/>
      <c r="AG407" s="53"/>
      <c r="AH407" s="35"/>
      <c r="AI407" s="35"/>
      <c r="AJ407" s="35"/>
    </row>
    <row r="408" spans="8:36"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38"/>
      <c r="S408" s="53"/>
      <c r="T408" s="53"/>
      <c r="U408" s="53"/>
      <c r="V408" s="53"/>
      <c r="W408" s="53"/>
      <c r="X408" s="53"/>
      <c r="Y408" s="53"/>
      <c r="Z408" s="53"/>
      <c r="AA408" s="53"/>
      <c r="AB408" s="53"/>
      <c r="AC408" s="53"/>
      <c r="AD408" s="53"/>
      <c r="AE408" s="53"/>
      <c r="AF408" s="53"/>
      <c r="AG408" s="53"/>
      <c r="AH408" s="35"/>
      <c r="AI408" s="35"/>
      <c r="AJ408" s="35"/>
    </row>
    <row r="409" spans="8:36"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38"/>
      <c r="S409" s="53"/>
      <c r="T409" s="53"/>
      <c r="U409" s="53"/>
      <c r="V409" s="53"/>
      <c r="W409" s="53"/>
      <c r="X409" s="53"/>
      <c r="Y409" s="53"/>
      <c r="Z409" s="53"/>
      <c r="AA409" s="53"/>
      <c r="AB409" s="53"/>
      <c r="AC409" s="53"/>
      <c r="AD409" s="53"/>
      <c r="AE409" s="53"/>
      <c r="AF409" s="53"/>
      <c r="AG409" s="53"/>
      <c r="AH409" s="35"/>
      <c r="AI409" s="35"/>
      <c r="AJ409" s="35"/>
    </row>
    <row r="410" spans="8:36"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38"/>
      <c r="S410" s="53"/>
      <c r="T410" s="53"/>
      <c r="U410" s="53"/>
      <c r="V410" s="53"/>
      <c r="W410" s="53"/>
      <c r="X410" s="53"/>
      <c r="Y410" s="53"/>
      <c r="Z410" s="53"/>
      <c r="AA410" s="53"/>
      <c r="AB410" s="53"/>
      <c r="AC410" s="53"/>
      <c r="AD410" s="53"/>
      <c r="AE410" s="53"/>
      <c r="AF410" s="53"/>
      <c r="AG410" s="53"/>
      <c r="AH410" s="35"/>
      <c r="AI410" s="35"/>
      <c r="AJ410" s="35"/>
    </row>
    <row r="411" spans="8:36"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38"/>
      <c r="S411" s="53"/>
      <c r="T411" s="53"/>
      <c r="U411" s="53"/>
      <c r="V411" s="53"/>
      <c r="W411" s="53"/>
      <c r="X411" s="53"/>
      <c r="Y411" s="53"/>
      <c r="Z411" s="53"/>
      <c r="AA411" s="53"/>
      <c r="AB411" s="53"/>
      <c r="AC411" s="53"/>
      <c r="AD411" s="53"/>
      <c r="AE411" s="53"/>
      <c r="AF411" s="53"/>
      <c r="AG411" s="53"/>
      <c r="AH411" s="35"/>
      <c r="AI411" s="35"/>
      <c r="AJ411" s="35"/>
    </row>
    <row r="412" spans="8:36"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38"/>
      <c r="S412" s="53"/>
      <c r="T412" s="53"/>
      <c r="U412" s="53"/>
      <c r="V412" s="53"/>
      <c r="W412" s="53"/>
      <c r="X412" s="53"/>
      <c r="Y412" s="53"/>
      <c r="Z412" s="53"/>
      <c r="AA412" s="53"/>
      <c r="AB412" s="53"/>
      <c r="AC412" s="53"/>
      <c r="AD412" s="53"/>
      <c r="AE412" s="53"/>
      <c r="AF412" s="53"/>
      <c r="AG412" s="53"/>
      <c r="AH412" s="35"/>
      <c r="AI412" s="35"/>
      <c r="AJ412" s="35"/>
    </row>
    <row r="413" spans="8:36"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38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  <c r="AC413" s="53"/>
      <c r="AD413" s="53"/>
      <c r="AE413" s="53"/>
      <c r="AF413" s="53"/>
      <c r="AG413" s="53"/>
      <c r="AH413" s="35"/>
      <c r="AI413" s="35"/>
      <c r="AJ413" s="35"/>
    </row>
    <row r="414" spans="8:36"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38"/>
      <c r="S414" s="53"/>
      <c r="T414" s="53"/>
      <c r="U414" s="53"/>
      <c r="V414" s="53"/>
      <c r="W414" s="53"/>
      <c r="X414" s="53"/>
      <c r="Y414" s="53"/>
      <c r="Z414" s="53"/>
      <c r="AA414" s="53"/>
      <c r="AB414" s="53"/>
      <c r="AC414" s="53"/>
      <c r="AD414" s="53"/>
      <c r="AE414" s="53"/>
      <c r="AF414" s="53"/>
      <c r="AG414" s="53"/>
      <c r="AH414" s="35"/>
      <c r="AI414" s="35"/>
      <c r="AJ414" s="35"/>
    </row>
    <row r="415" spans="8:36"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38"/>
      <c r="S415" s="53"/>
      <c r="T415" s="53"/>
      <c r="U415" s="53"/>
      <c r="V415" s="53"/>
      <c r="W415" s="53"/>
      <c r="X415" s="53"/>
      <c r="Y415" s="53"/>
      <c r="Z415" s="53"/>
      <c r="AA415" s="53"/>
      <c r="AB415" s="53"/>
      <c r="AC415" s="53"/>
      <c r="AD415" s="53"/>
      <c r="AE415" s="53"/>
      <c r="AF415" s="53"/>
      <c r="AG415" s="53"/>
      <c r="AH415" s="35"/>
      <c r="AI415" s="35"/>
      <c r="AJ415" s="35"/>
    </row>
    <row r="416" spans="8:36"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38"/>
      <c r="S416" s="53"/>
      <c r="T416" s="53"/>
      <c r="U416" s="53"/>
      <c r="V416" s="53"/>
      <c r="W416" s="53"/>
      <c r="X416" s="53"/>
      <c r="Y416" s="53"/>
      <c r="Z416" s="53"/>
      <c r="AA416" s="53"/>
      <c r="AB416" s="53"/>
      <c r="AC416" s="53"/>
      <c r="AD416" s="53"/>
      <c r="AE416" s="53"/>
      <c r="AF416" s="53"/>
      <c r="AG416" s="53"/>
      <c r="AH416" s="35"/>
      <c r="AI416" s="35"/>
      <c r="AJ416" s="35"/>
    </row>
    <row r="417" spans="8:36"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38"/>
      <c r="S417" s="53"/>
      <c r="T417" s="53"/>
      <c r="U417" s="53"/>
      <c r="V417" s="53"/>
      <c r="W417" s="53"/>
      <c r="X417" s="53"/>
      <c r="Y417" s="53"/>
      <c r="Z417" s="53"/>
      <c r="AA417" s="53"/>
      <c r="AB417" s="53"/>
      <c r="AC417" s="53"/>
      <c r="AD417" s="53"/>
      <c r="AE417" s="53"/>
      <c r="AF417" s="53"/>
      <c r="AG417" s="53"/>
      <c r="AH417" s="35"/>
      <c r="AI417" s="35"/>
      <c r="AJ417" s="35"/>
    </row>
    <row r="418" spans="8:36"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38"/>
      <c r="S418" s="53"/>
      <c r="T418" s="53"/>
      <c r="U418" s="53"/>
      <c r="V418" s="53"/>
      <c r="W418" s="53"/>
      <c r="X418" s="53"/>
      <c r="Y418" s="53"/>
      <c r="Z418" s="53"/>
      <c r="AA418" s="53"/>
      <c r="AB418" s="53"/>
      <c r="AC418" s="53"/>
      <c r="AD418" s="53"/>
      <c r="AE418" s="53"/>
      <c r="AF418" s="53"/>
      <c r="AG418" s="53"/>
      <c r="AH418" s="35"/>
      <c r="AI418" s="35"/>
      <c r="AJ418" s="35"/>
    </row>
    <row r="419" spans="8:36"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38"/>
      <c r="S419" s="53"/>
      <c r="T419" s="53"/>
      <c r="U419" s="53"/>
      <c r="V419" s="53"/>
      <c r="W419" s="53"/>
      <c r="X419" s="53"/>
      <c r="Y419" s="53"/>
      <c r="Z419" s="53"/>
      <c r="AA419" s="53"/>
      <c r="AB419" s="53"/>
      <c r="AC419" s="53"/>
      <c r="AD419" s="53"/>
      <c r="AE419" s="53"/>
      <c r="AF419" s="53"/>
      <c r="AG419" s="53"/>
      <c r="AH419" s="35"/>
      <c r="AI419" s="35"/>
      <c r="AJ419" s="35"/>
    </row>
    <row r="420" spans="8:36"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38"/>
      <c r="S420" s="53"/>
      <c r="T420" s="53"/>
      <c r="U420" s="53"/>
      <c r="V420" s="53"/>
      <c r="W420" s="53"/>
      <c r="X420" s="53"/>
      <c r="Y420" s="53"/>
      <c r="Z420" s="53"/>
      <c r="AA420" s="53"/>
      <c r="AB420" s="53"/>
      <c r="AC420" s="53"/>
      <c r="AD420" s="53"/>
      <c r="AE420" s="53"/>
      <c r="AF420" s="53"/>
      <c r="AG420" s="53"/>
      <c r="AH420" s="35"/>
      <c r="AI420" s="35"/>
      <c r="AJ420" s="35"/>
    </row>
    <row r="421" spans="8:36"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38"/>
      <c r="S421" s="53"/>
      <c r="T421" s="53"/>
      <c r="U421" s="53"/>
      <c r="V421" s="53"/>
      <c r="W421" s="53"/>
      <c r="X421" s="53"/>
      <c r="Y421" s="53"/>
      <c r="Z421" s="53"/>
      <c r="AA421" s="53"/>
      <c r="AB421" s="53"/>
      <c r="AC421" s="53"/>
      <c r="AD421" s="53"/>
      <c r="AE421" s="53"/>
      <c r="AF421" s="53"/>
      <c r="AG421" s="53"/>
      <c r="AH421" s="35"/>
      <c r="AI421" s="35"/>
      <c r="AJ421" s="35"/>
    </row>
    <row r="422" spans="8:36"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38"/>
      <c r="S422" s="53"/>
      <c r="T422" s="53"/>
      <c r="U422" s="53"/>
      <c r="V422" s="53"/>
      <c r="W422" s="53"/>
      <c r="X422" s="53"/>
      <c r="Y422" s="53"/>
      <c r="Z422" s="53"/>
      <c r="AA422" s="53"/>
      <c r="AB422" s="53"/>
      <c r="AC422" s="53"/>
      <c r="AD422" s="53"/>
      <c r="AE422" s="53"/>
      <c r="AF422" s="53"/>
      <c r="AG422" s="53"/>
      <c r="AH422" s="35"/>
      <c r="AI422" s="35"/>
      <c r="AJ422" s="35"/>
    </row>
    <row r="423" spans="8:36"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38"/>
      <c r="S423" s="53"/>
      <c r="T423" s="53"/>
      <c r="U423" s="53"/>
      <c r="V423" s="53"/>
      <c r="W423" s="53"/>
      <c r="X423" s="53"/>
      <c r="Y423" s="53"/>
      <c r="Z423" s="53"/>
      <c r="AA423" s="53"/>
      <c r="AB423" s="53"/>
      <c r="AC423" s="53"/>
      <c r="AD423" s="53"/>
      <c r="AE423" s="53"/>
      <c r="AF423" s="53"/>
      <c r="AG423" s="53"/>
      <c r="AH423" s="35"/>
      <c r="AI423" s="35"/>
      <c r="AJ423" s="35"/>
    </row>
    <row r="424" spans="8:36"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38"/>
      <c r="S424" s="53"/>
      <c r="T424" s="53"/>
      <c r="U424" s="53"/>
      <c r="V424" s="53"/>
      <c r="W424" s="53"/>
      <c r="X424" s="53"/>
      <c r="Y424" s="53"/>
      <c r="Z424" s="53"/>
      <c r="AA424" s="53"/>
      <c r="AB424" s="53"/>
      <c r="AC424" s="53"/>
      <c r="AD424" s="53"/>
      <c r="AE424" s="53"/>
      <c r="AF424" s="53"/>
      <c r="AG424" s="53"/>
      <c r="AH424" s="35"/>
      <c r="AI424" s="35"/>
      <c r="AJ424" s="35"/>
    </row>
    <row r="425" spans="8:36"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38"/>
      <c r="S425" s="53"/>
      <c r="T425" s="53"/>
      <c r="U425" s="53"/>
      <c r="V425" s="53"/>
      <c r="W425" s="53"/>
      <c r="X425" s="53"/>
      <c r="Y425" s="53"/>
      <c r="Z425" s="53"/>
      <c r="AA425" s="53"/>
      <c r="AB425" s="53"/>
      <c r="AC425" s="53"/>
      <c r="AD425" s="53"/>
      <c r="AE425" s="53"/>
      <c r="AF425" s="53"/>
      <c r="AG425" s="53"/>
      <c r="AH425" s="35"/>
      <c r="AI425" s="35"/>
      <c r="AJ425" s="35"/>
    </row>
    <row r="426" spans="8:36"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38"/>
      <c r="S426" s="53"/>
      <c r="T426" s="53"/>
      <c r="U426" s="53"/>
      <c r="V426" s="53"/>
      <c r="W426" s="53"/>
      <c r="X426" s="53"/>
      <c r="Y426" s="53"/>
      <c r="Z426" s="53"/>
      <c r="AA426" s="53"/>
      <c r="AB426" s="53"/>
      <c r="AC426" s="53"/>
      <c r="AD426" s="53"/>
      <c r="AE426" s="53"/>
      <c r="AF426" s="53"/>
      <c r="AG426" s="53"/>
      <c r="AH426" s="35"/>
      <c r="AI426" s="35"/>
      <c r="AJ426" s="35"/>
    </row>
    <row r="427" spans="8:36"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38"/>
      <c r="S427" s="53"/>
      <c r="T427" s="53"/>
      <c r="U427" s="53"/>
      <c r="V427" s="53"/>
      <c r="W427" s="53"/>
      <c r="X427" s="53"/>
      <c r="Y427" s="53"/>
      <c r="Z427" s="53"/>
      <c r="AA427" s="53"/>
      <c r="AB427" s="53"/>
      <c r="AC427" s="53"/>
      <c r="AD427" s="53"/>
      <c r="AE427" s="53"/>
      <c r="AF427" s="53"/>
      <c r="AG427" s="53"/>
      <c r="AH427" s="35"/>
      <c r="AI427" s="35"/>
      <c r="AJ427" s="35"/>
    </row>
    <row r="428" spans="8:36"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38"/>
      <c r="S428" s="53"/>
      <c r="T428" s="53"/>
      <c r="U428" s="53"/>
      <c r="V428" s="53"/>
      <c r="W428" s="53"/>
      <c r="X428" s="53"/>
      <c r="Y428" s="53"/>
      <c r="Z428" s="53"/>
      <c r="AA428" s="53"/>
      <c r="AB428" s="53"/>
      <c r="AC428" s="53"/>
      <c r="AD428" s="53"/>
      <c r="AE428" s="53"/>
      <c r="AF428" s="53"/>
      <c r="AG428" s="53"/>
      <c r="AH428" s="35"/>
      <c r="AI428" s="35"/>
      <c r="AJ428" s="35"/>
    </row>
    <row r="429" spans="8:36"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38"/>
      <c r="S429" s="53"/>
      <c r="T429" s="53"/>
      <c r="U429" s="53"/>
      <c r="V429" s="53"/>
      <c r="W429" s="53"/>
      <c r="X429" s="53"/>
      <c r="Y429" s="53"/>
      <c r="Z429" s="53"/>
      <c r="AA429" s="53"/>
      <c r="AB429" s="53"/>
      <c r="AC429" s="53"/>
      <c r="AD429" s="53"/>
      <c r="AE429" s="53"/>
      <c r="AF429" s="53"/>
      <c r="AG429" s="53"/>
      <c r="AH429" s="35"/>
      <c r="AI429" s="35"/>
      <c r="AJ429" s="35"/>
    </row>
    <row r="430" spans="8:36"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38"/>
      <c r="S430" s="53"/>
      <c r="T430" s="53"/>
      <c r="U430" s="53"/>
      <c r="V430" s="53"/>
      <c r="W430" s="53"/>
      <c r="X430" s="53"/>
      <c r="Y430" s="53"/>
      <c r="Z430" s="53"/>
      <c r="AA430" s="53"/>
      <c r="AB430" s="53"/>
      <c r="AC430" s="53"/>
      <c r="AD430" s="53"/>
      <c r="AE430" s="53"/>
      <c r="AF430" s="53"/>
      <c r="AG430" s="53"/>
      <c r="AH430" s="35"/>
      <c r="AI430" s="35"/>
      <c r="AJ430" s="35"/>
    </row>
    <row r="431" spans="8:36"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38"/>
      <c r="S431" s="53"/>
      <c r="T431" s="53"/>
      <c r="U431" s="53"/>
      <c r="V431" s="53"/>
      <c r="W431" s="53"/>
      <c r="X431" s="53"/>
      <c r="Y431" s="53"/>
      <c r="Z431" s="53"/>
      <c r="AA431" s="53"/>
      <c r="AB431" s="53"/>
      <c r="AC431" s="53"/>
      <c r="AD431" s="53"/>
      <c r="AE431" s="53"/>
      <c r="AF431" s="53"/>
      <c r="AG431" s="53"/>
      <c r="AH431" s="35"/>
      <c r="AI431" s="35"/>
      <c r="AJ431" s="35"/>
    </row>
    <row r="432" spans="8:36"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38"/>
      <c r="S432" s="53"/>
      <c r="T432" s="53"/>
      <c r="U432" s="53"/>
      <c r="V432" s="53"/>
      <c r="W432" s="53"/>
      <c r="X432" s="53"/>
      <c r="Y432" s="53"/>
      <c r="Z432" s="53"/>
      <c r="AA432" s="53"/>
      <c r="AB432" s="53"/>
      <c r="AC432" s="53"/>
      <c r="AD432" s="53"/>
      <c r="AE432" s="53"/>
      <c r="AF432" s="53"/>
      <c r="AG432" s="53"/>
      <c r="AH432" s="35"/>
      <c r="AI432" s="35"/>
      <c r="AJ432" s="35"/>
    </row>
    <row r="433" spans="8:36"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38"/>
      <c r="S433" s="53"/>
      <c r="T433" s="53"/>
      <c r="U433" s="53"/>
      <c r="V433" s="53"/>
      <c r="W433" s="53"/>
      <c r="X433" s="53"/>
      <c r="Y433" s="53"/>
      <c r="Z433" s="53"/>
      <c r="AA433" s="53"/>
      <c r="AB433" s="53"/>
      <c r="AC433" s="53"/>
      <c r="AD433" s="53"/>
      <c r="AE433" s="53"/>
      <c r="AF433" s="53"/>
      <c r="AG433" s="53"/>
      <c r="AH433" s="35"/>
      <c r="AI433" s="35"/>
      <c r="AJ433" s="35"/>
    </row>
    <row r="434" spans="8:36"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38"/>
      <c r="S434" s="53"/>
      <c r="T434" s="53"/>
      <c r="U434" s="53"/>
      <c r="V434" s="53"/>
      <c r="W434" s="53"/>
      <c r="X434" s="53"/>
      <c r="Y434" s="53"/>
      <c r="Z434" s="53"/>
      <c r="AA434" s="53"/>
      <c r="AB434" s="53"/>
      <c r="AC434" s="53"/>
      <c r="AD434" s="53"/>
      <c r="AE434" s="53"/>
      <c r="AF434" s="53"/>
      <c r="AG434" s="53"/>
      <c r="AH434" s="35"/>
      <c r="AI434" s="35"/>
      <c r="AJ434" s="35"/>
    </row>
    <row r="435" spans="8:36"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38"/>
      <c r="S435" s="53"/>
      <c r="T435" s="53"/>
      <c r="U435" s="53"/>
      <c r="V435" s="53"/>
      <c r="W435" s="53"/>
      <c r="X435" s="53"/>
      <c r="Y435" s="53"/>
      <c r="Z435" s="53"/>
      <c r="AA435" s="53"/>
      <c r="AB435" s="53"/>
      <c r="AC435" s="53"/>
      <c r="AD435" s="53"/>
      <c r="AE435" s="53"/>
      <c r="AF435" s="53"/>
      <c r="AG435" s="53"/>
      <c r="AH435" s="35"/>
      <c r="AI435" s="35"/>
      <c r="AJ435" s="35"/>
    </row>
    <row r="436" spans="8:36"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38"/>
      <c r="S436" s="53"/>
      <c r="T436" s="53"/>
      <c r="U436" s="53"/>
      <c r="V436" s="53"/>
      <c r="W436" s="53"/>
      <c r="X436" s="53"/>
      <c r="Y436" s="53"/>
      <c r="Z436" s="53"/>
      <c r="AA436" s="53"/>
      <c r="AB436" s="53"/>
      <c r="AC436" s="53"/>
      <c r="AD436" s="53"/>
      <c r="AE436" s="53"/>
      <c r="AF436" s="53"/>
      <c r="AG436" s="53"/>
      <c r="AH436" s="35"/>
      <c r="AI436" s="35"/>
      <c r="AJ436" s="35"/>
    </row>
    <row r="437" spans="8:36"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38"/>
      <c r="S437" s="53"/>
      <c r="T437" s="53"/>
      <c r="U437" s="53"/>
      <c r="V437" s="53"/>
      <c r="W437" s="53"/>
      <c r="X437" s="53"/>
      <c r="Y437" s="53"/>
      <c r="Z437" s="53"/>
      <c r="AA437" s="53"/>
      <c r="AB437" s="53"/>
      <c r="AC437" s="53"/>
      <c r="AD437" s="53"/>
      <c r="AE437" s="53"/>
      <c r="AF437" s="53"/>
      <c r="AG437" s="53"/>
      <c r="AH437" s="35"/>
      <c r="AI437" s="35"/>
      <c r="AJ437" s="35"/>
    </row>
    <row r="438" spans="8:36"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38"/>
      <c r="S438" s="53"/>
      <c r="T438" s="53"/>
      <c r="U438" s="53"/>
      <c r="V438" s="53"/>
      <c r="W438" s="53"/>
      <c r="X438" s="53"/>
      <c r="Y438" s="53"/>
      <c r="Z438" s="53"/>
      <c r="AA438" s="53"/>
      <c r="AB438" s="53"/>
      <c r="AC438" s="53"/>
      <c r="AD438" s="53"/>
      <c r="AE438" s="53"/>
      <c r="AF438" s="53"/>
      <c r="AG438" s="53"/>
      <c r="AH438" s="35"/>
      <c r="AI438" s="35"/>
      <c r="AJ438" s="35"/>
    </row>
    <row r="439" spans="8:36"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38"/>
      <c r="S439" s="53"/>
      <c r="T439" s="53"/>
      <c r="U439" s="53"/>
      <c r="V439" s="53"/>
      <c r="W439" s="53"/>
      <c r="X439" s="53"/>
      <c r="Y439" s="53"/>
      <c r="Z439" s="53"/>
      <c r="AA439" s="53"/>
      <c r="AB439" s="53"/>
      <c r="AC439" s="53"/>
      <c r="AD439" s="53"/>
      <c r="AE439" s="53"/>
      <c r="AF439" s="53"/>
      <c r="AG439" s="53"/>
      <c r="AH439" s="35"/>
      <c r="AI439" s="35"/>
      <c r="AJ439" s="35"/>
    </row>
    <row r="440" spans="8:36"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38"/>
      <c r="S440" s="53"/>
      <c r="T440" s="53"/>
      <c r="U440" s="53"/>
      <c r="V440" s="53"/>
      <c r="W440" s="53"/>
      <c r="X440" s="53"/>
      <c r="Y440" s="53"/>
      <c r="Z440" s="53"/>
      <c r="AA440" s="53"/>
      <c r="AB440" s="53"/>
      <c r="AC440" s="53"/>
      <c r="AD440" s="53"/>
      <c r="AE440" s="53"/>
      <c r="AF440" s="53"/>
      <c r="AG440" s="53"/>
      <c r="AH440" s="35"/>
      <c r="AI440" s="35"/>
      <c r="AJ440" s="35"/>
    </row>
    <row r="441" spans="8:36"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38"/>
      <c r="S441" s="53"/>
      <c r="T441" s="53"/>
      <c r="U441" s="53"/>
      <c r="V441" s="53"/>
      <c r="W441" s="53"/>
      <c r="X441" s="53"/>
      <c r="Y441" s="53"/>
      <c r="Z441" s="53"/>
      <c r="AA441" s="53"/>
      <c r="AB441" s="53"/>
      <c r="AC441" s="53"/>
      <c r="AD441" s="53"/>
      <c r="AE441" s="53"/>
      <c r="AF441" s="53"/>
      <c r="AG441" s="53"/>
      <c r="AH441" s="35"/>
      <c r="AI441" s="35"/>
      <c r="AJ441" s="35"/>
    </row>
    <row r="442" spans="8:36"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38"/>
      <c r="S442" s="53"/>
      <c r="T442" s="53"/>
      <c r="U442" s="53"/>
      <c r="V442" s="53"/>
      <c r="W442" s="53"/>
      <c r="X442" s="53"/>
      <c r="Y442" s="53"/>
      <c r="Z442" s="53"/>
      <c r="AA442" s="53"/>
      <c r="AB442" s="53"/>
      <c r="AC442" s="53"/>
      <c r="AD442" s="53"/>
      <c r="AE442" s="53"/>
      <c r="AF442" s="53"/>
      <c r="AG442" s="53"/>
      <c r="AH442" s="35"/>
      <c r="AI442" s="35"/>
      <c r="AJ442" s="35"/>
    </row>
    <row r="443" spans="8:36"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38"/>
      <c r="S443" s="53"/>
      <c r="T443" s="53"/>
      <c r="U443" s="53"/>
      <c r="V443" s="53"/>
      <c r="W443" s="53"/>
      <c r="X443" s="53"/>
      <c r="Y443" s="53"/>
      <c r="Z443" s="53"/>
      <c r="AA443" s="53"/>
      <c r="AB443" s="53"/>
      <c r="AC443" s="53"/>
      <c r="AD443" s="53"/>
      <c r="AE443" s="53"/>
      <c r="AF443" s="53"/>
      <c r="AG443" s="53"/>
      <c r="AH443" s="35"/>
      <c r="AI443" s="35"/>
      <c r="AJ443" s="35"/>
    </row>
    <row r="444" spans="8:36"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38"/>
      <c r="S444" s="53"/>
      <c r="T444" s="53"/>
      <c r="U444" s="53"/>
      <c r="V444" s="53"/>
      <c r="W444" s="53"/>
      <c r="X444" s="53"/>
      <c r="Y444" s="53"/>
      <c r="Z444" s="53"/>
      <c r="AA444" s="53"/>
      <c r="AB444" s="53"/>
      <c r="AC444" s="53"/>
      <c r="AD444" s="53"/>
      <c r="AE444" s="53"/>
      <c r="AF444" s="53"/>
      <c r="AG444" s="53"/>
      <c r="AH444" s="35"/>
      <c r="AI444" s="35"/>
      <c r="AJ444" s="35"/>
    </row>
    <row r="445" spans="8:36"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38"/>
      <c r="S445" s="53"/>
      <c r="T445" s="53"/>
      <c r="U445" s="53"/>
      <c r="V445" s="53"/>
      <c r="W445" s="53"/>
      <c r="X445" s="53"/>
      <c r="Y445" s="53"/>
      <c r="Z445" s="53"/>
      <c r="AA445" s="53"/>
      <c r="AB445" s="53"/>
      <c r="AC445" s="53"/>
      <c r="AD445" s="53"/>
      <c r="AE445" s="53"/>
      <c r="AF445" s="53"/>
      <c r="AG445" s="53"/>
      <c r="AH445" s="35"/>
      <c r="AI445" s="35"/>
      <c r="AJ445" s="35"/>
    </row>
    <row r="446" spans="8:36"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38"/>
      <c r="S446" s="53"/>
      <c r="T446" s="53"/>
      <c r="U446" s="53"/>
      <c r="V446" s="53"/>
      <c r="W446" s="53"/>
      <c r="X446" s="53"/>
      <c r="Y446" s="53"/>
      <c r="Z446" s="53"/>
      <c r="AA446" s="53"/>
      <c r="AB446" s="53"/>
      <c r="AC446" s="53"/>
      <c r="AD446" s="53"/>
      <c r="AE446" s="53"/>
      <c r="AF446" s="53"/>
      <c r="AG446" s="53"/>
      <c r="AH446" s="35"/>
      <c r="AI446" s="35"/>
      <c r="AJ446" s="35"/>
    </row>
    <row r="447" spans="8:36"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38"/>
      <c r="S447" s="53"/>
      <c r="T447" s="53"/>
      <c r="U447" s="53"/>
      <c r="V447" s="53"/>
      <c r="W447" s="53"/>
      <c r="X447" s="53"/>
      <c r="Y447" s="53"/>
      <c r="Z447" s="53"/>
      <c r="AA447" s="53"/>
      <c r="AB447" s="53"/>
      <c r="AC447" s="53"/>
      <c r="AD447" s="53"/>
      <c r="AE447" s="53"/>
      <c r="AF447" s="53"/>
      <c r="AG447" s="53"/>
      <c r="AH447" s="35"/>
      <c r="AI447" s="35"/>
      <c r="AJ447" s="35"/>
    </row>
    <row r="448" spans="8:36"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38"/>
      <c r="S448" s="53"/>
      <c r="T448" s="53"/>
      <c r="U448" s="53"/>
      <c r="V448" s="53"/>
      <c r="W448" s="53"/>
      <c r="X448" s="53"/>
      <c r="Y448" s="53"/>
      <c r="Z448" s="53"/>
      <c r="AA448" s="53"/>
      <c r="AB448" s="53"/>
      <c r="AC448" s="53"/>
      <c r="AD448" s="53"/>
      <c r="AE448" s="53"/>
      <c r="AF448" s="53"/>
      <c r="AG448" s="53"/>
      <c r="AH448" s="35"/>
      <c r="AI448" s="35"/>
      <c r="AJ448" s="35"/>
    </row>
    <row r="449" spans="8:36"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38"/>
      <c r="S449" s="53"/>
      <c r="T449" s="53"/>
      <c r="U449" s="53"/>
      <c r="V449" s="53"/>
      <c r="W449" s="53"/>
      <c r="X449" s="53"/>
      <c r="Y449" s="53"/>
      <c r="Z449" s="53"/>
      <c r="AA449" s="53"/>
      <c r="AB449" s="53"/>
      <c r="AC449" s="53"/>
      <c r="AD449" s="53"/>
      <c r="AE449" s="53"/>
      <c r="AF449" s="53"/>
      <c r="AG449" s="53"/>
      <c r="AH449" s="35"/>
      <c r="AI449" s="35"/>
      <c r="AJ449" s="35"/>
    </row>
    <row r="450" spans="8:36"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38"/>
      <c r="S450" s="53"/>
      <c r="T450" s="53"/>
      <c r="U450" s="53"/>
      <c r="V450" s="53"/>
      <c r="W450" s="53"/>
      <c r="X450" s="53"/>
      <c r="Y450" s="53"/>
      <c r="Z450" s="53"/>
      <c r="AA450" s="53"/>
      <c r="AB450" s="53"/>
      <c r="AC450" s="53"/>
      <c r="AD450" s="53"/>
      <c r="AE450" s="53"/>
      <c r="AF450" s="53"/>
      <c r="AG450" s="53"/>
      <c r="AH450" s="35"/>
      <c r="AI450" s="35"/>
      <c r="AJ450" s="35"/>
    </row>
    <row r="451" spans="8:36"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38"/>
      <c r="S451" s="53"/>
      <c r="T451" s="53"/>
      <c r="U451" s="53"/>
      <c r="V451" s="53"/>
      <c r="W451" s="53"/>
      <c r="X451" s="53"/>
      <c r="Y451" s="53"/>
      <c r="Z451" s="53"/>
      <c r="AA451" s="53"/>
      <c r="AB451" s="53"/>
      <c r="AC451" s="53"/>
      <c r="AD451" s="53"/>
      <c r="AE451" s="53"/>
      <c r="AF451" s="53"/>
      <c r="AG451" s="53"/>
      <c r="AH451" s="35"/>
      <c r="AI451" s="35"/>
      <c r="AJ451" s="35"/>
    </row>
    <row r="452" spans="8:36"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38"/>
      <c r="S452" s="53"/>
      <c r="T452" s="53"/>
      <c r="U452" s="53"/>
      <c r="V452" s="53"/>
      <c r="W452" s="53"/>
      <c r="X452" s="53"/>
      <c r="Y452" s="53"/>
      <c r="Z452" s="53"/>
      <c r="AA452" s="53"/>
      <c r="AB452" s="53"/>
      <c r="AC452" s="53"/>
      <c r="AD452" s="53"/>
      <c r="AE452" s="53"/>
      <c r="AF452" s="53"/>
      <c r="AG452" s="53"/>
      <c r="AH452" s="35"/>
      <c r="AI452" s="35"/>
      <c r="AJ452" s="35"/>
    </row>
    <row r="453" spans="8:36"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38"/>
      <c r="S453" s="53"/>
      <c r="T453" s="53"/>
      <c r="U453" s="53"/>
      <c r="V453" s="53"/>
      <c r="W453" s="53"/>
      <c r="X453" s="53"/>
      <c r="Y453" s="53"/>
      <c r="Z453" s="53"/>
      <c r="AA453" s="53"/>
      <c r="AB453" s="53"/>
      <c r="AC453" s="53"/>
      <c r="AD453" s="53"/>
      <c r="AE453" s="53"/>
      <c r="AF453" s="53"/>
      <c r="AG453" s="53"/>
      <c r="AH453" s="35"/>
      <c r="AI453" s="35"/>
      <c r="AJ453" s="35"/>
    </row>
    <row r="454" spans="8:36"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38"/>
      <c r="S454" s="53"/>
      <c r="T454" s="53"/>
      <c r="U454" s="53"/>
      <c r="V454" s="53"/>
      <c r="W454" s="53"/>
      <c r="X454" s="53"/>
      <c r="Y454" s="53"/>
      <c r="Z454" s="53"/>
      <c r="AA454" s="53"/>
      <c r="AB454" s="53"/>
      <c r="AC454" s="53"/>
      <c r="AD454" s="53"/>
      <c r="AE454" s="53"/>
      <c r="AF454" s="53"/>
      <c r="AG454" s="53"/>
      <c r="AH454" s="35"/>
      <c r="AI454" s="35"/>
      <c r="AJ454" s="35"/>
    </row>
    <row r="455" spans="8:36"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38"/>
      <c r="S455" s="53"/>
      <c r="T455" s="53"/>
      <c r="U455" s="53"/>
      <c r="V455" s="53"/>
      <c r="W455" s="53"/>
      <c r="X455" s="53"/>
      <c r="Y455" s="53"/>
      <c r="Z455" s="53"/>
      <c r="AA455" s="53"/>
      <c r="AB455" s="53"/>
      <c r="AC455" s="53"/>
      <c r="AD455" s="53"/>
      <c r="AE455" s="53"/>
      <c r="AF455" s="53"/>
      <c r="AG455" s="53"/>
      <c r="AH455" s="35"/>
      <c r="AI455" s="35"/>
      <c r="AJ455" s="35"/>
    </row>
    <row r="456" spans="8:36"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38"/>
      <c r="S456" s="53"/>
      <c r="T456" s="53"/>
      <c r="U456" s="53"/>
      <c r="V456" s="53"/>
      <c r="W456" s="53"/>
      <c r="X456" s="53"/>
      <c r="Y456" s="53"/>
      <c r="Z456" s="53"/>
      <c r="AA456" s="53"/>
      <c r="AB456" s="53"/>
      <c r="AC456" s="53"/>
      <c r="AD456" s="53"/>
      <c r="AE456" s="53"/>
      <c r="AF456" s="53"/>
      <c r="AG456" s="53"/>
      <c r="AH456" s="35"/>
      <c r="AI456" s="35"/>
      <c r="AJ456" s="35"/>
    </row>
    <row r="457" spans="8:36"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38"/>
      <c r="S457" s="53"/>
      <c r="T457" s="53"/>
      <c r="U457" s="53"/>
      <c r="V457" s="53"/>
      <c r="W457" s="53"/>
      <c r="X457" s="53"/>
      <c r="Y457" s="53"/>
      <c r="Z457" s="53"/>
      <c r="AA457" s="53"/>
      <c r="AB457" s="53"/>
      <c r="AC457" s="53"/>
      <c r="AD457" s="53"/>
      <c r="AE457" s="53"/>
      <c r="AF457" s="53"/>
      <c r="AG457" s="53"/>
      <c r="AH457" s="35"/>
      <c r="AI457" s="35"/>
      <c r="AJ457" s="35"/>
    </row>
    <row r="458" spans="8:36"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38"/>
      <c r="S458" s="53"/>
      <c r="T458" s="53"/>
      <c r="U458" s="53"/>
      <c r="V458" s="53"/>
      <c r="W458" s="53"/>
      <c r="X458" s="53"/>
      <c r="Y458" s="53"/>
      <c r="Z458" s="53"/>
      <c r="AA458" s="53"/>
      <c r="AB458" s="53"/>
      <c r="AC458" s="53"/>
      <c r="AD458" s="53"/>
      <c r="AE458" s="53"/>
      <c r="AF458" s="53"/>
      <c r="AG458" s="53"/>
      <c r="AH458" s="35"/>
      <c r="AI458" s="35"/>
      <c r="AJ458" s="35"/>
    </row>
    <row r="459" spans="8:36"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38"/>
      <c r="S459" s="53"/>
      <c r="T459" s="53"/>
      <c r="U459" s="53"/>
      <c r="V459" s="53"/>
      <c r="W459" s="53"/>
      <c r="X459" s="53"/>
      <c r="Y459" s="53"/>
      <c r="Z459" s="53"/>
      <c r="AA459" s="53"/>
      <c r="AB459" s="53"/>
      <c r="AC459" s="53"/>
      <c r="AD459" s="53"/>
      <c r="AE459" s="53"/>
      <c r="AF459" s="53"/>
      <c r="AG459" s="53"/>
      <c r="AH459" s="35"/>
      <c r="AI459" s="35"/>
      <c r="AJ459" s="35"/>
    </row>
    <row r="460" spans="8:36"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38"/>
      <c r="S460" s="53"/>
      <c r="T460" s="53"/>
      <c r="U460" s="53"/>
      <c r="V460" s="53"/>
      <c r="W460" s="53"/>
      <c r="X460" s="53"/>
      <c r="Y460" s="53"/>
      <c r="Z460" s="53"/>
      <c r="AA460" s="53"/>
      <c r="AB460" s="53"/>
      <c r="AC460" s="53"/>
      <c r="AD460" s="53"/>
      <c r="AE460" s="53"/>
      <c r="AF460" s="53"/>
      <c r="AG460" s="53"/>
      <c r="AH460" s="35"/>
      <c r="AI460" s="35"/>
      <c r="AJ460" s="35"/>
    </row>
    <row r="461" spans="8:36"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38"/>
      <c r="S461" s="53"/>
      <c r="T461" s="53"/>
      <c r="U461" s="53"/>
      <c r="V461" s="53"/>
      <c r="W461" s="53"/>
      <c r="X461" s="53"/>
      <c r="Y461" s="53"/>
      <c r="Z461" s="53"/>
      <c r="AA461" s="53"/>
      <c r="AB461" s="53"/>
      <c r="AC461" s="53"/>
      <c r="AD461" s="53"/>
      <c r="AE461" s="53"/>
      <c r="AF461" s="53"/>
      <c r="AG461" s="53"/>
      <c r="AH461" s="35"/>
      <c r="AI461" s="35"/>
      <c r="AJ461" s="35"/>
    </row>
    <row r="462" spans="8:36"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38"/>
      <c r="S462" s="53"/>
      <c r="T462" s="53"/>
      <c r="U462" s="53"/>
      <c r="V462" s="53"/>
      <c r="W462" s="53"/>
      <c r="X462" s="53"/>
      <c r="Y462" s="53"/>
      <c r="Z462" s="53"/>
      <c r="AA462" s="53"/>
      <c r="AB462" s="53"/>
      <c r="AC462" s="53"/>
      <c r="AD462" s="53"/>
      <c r="AE462" s="53"/>
      <c r="AF462" s="53"/>
      <c r="AG462" s="53"/>
      <c r="AH462" s="35"/>
      <c r="AI462" s="35"/>
      <c r="AJ462" s="35"/>
    </row>
    <row r="463" spans="8:36"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38"/>
      <c r="S463" s="53"/>
      <c r="T463" s="53"/>
      <c r="U463" s="53"/>
      <c r="V463" s="53"/>
      <c r="W463" s="53"/>
      <c r="X463" s="53"/>
      <c r="Y463" s="53"/>
      <c r="Z463" s="53"/>
      <c r="AA463" s="53"/>
      <c r="AB463" s="53"/>
      <c r="AC463" s="53"/>
      <c r="AD463" s="53"/>
      <c r="AE463" s="53"/>
      <c r="AF463" s="53"/>
      <c r="AG463" s="53"/>
      <c r="AH463" s="35"/>
      <c r="AI463" s="35"/>
      <c r="AJ463" s="35"/>
    </row>
    <row r="464" spans="8:36"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38"/>
      <c r="S464" s="53"/>
      <c r="T464" s="53"/>
      <c r="U464" s="53"/>
      <c r="V464" s="53"/>
      <c r="W464" s="53"/>
      <c r="X464" s="53"/>
      <c r="Y464" s="53"/>
      <c r="Z464" s="53"/>
      <c r="AA464" s="53"/>
      <c r="AB464" s="53"/>
      <c r="AC464" s="53"/>
      <c r="AD464" s="53"/>
      <c r="AE464" s="53"/>
      <c r="AF464" s="53"/>
      <c r="AG464" s="53"/>
      <c r="AH464" s="35"/>
      <c r="AI464" s="35"/>
      <c r="AJ464" s="35"/>
    </row>
    <row r="465" spans="8:36"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38"/>
      <c r="S465" s="53"/>
      <c r="T465" s="53"/>
      <c r="U465" s="53"/>
      <c r="V465" s="53"/>
      <c r="W465" s="53"/>
      <c r="X465" s="53"/>
      <c r="Y465" s="53"/>
      <c r="Z465" s="53"/>
      <c r="AA465" s="53"/>
      <c r="AB465" s="53"/>
      <c r="AC465" s="53"/>
      <c r="AD465" s="53"/>
      <c r="AE465" s="53"/>
      <c r="AF465" s="53"/>
      <c r="AG465" s="53"/>
      <c r="AH465" s="35"/>
      <c r="AI465" s="35"/>
      <c r="AJ465" s="35"/>
    </row>
    <row r="466" spans="8:36"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38"/>
      <c r="S466" s="53"/>
      <c r="T466" s="53"/>
      <c r="U466" s="53"/>
      <c r="V466" s="53"/>
      <c r="W466" s="53"/>
      <c r="X466" s="53"/>
      <c r="Y466" s="53"/>
      <c r="Z466" s="53"/>
      <c r="AA466" s="53"/>
      <c r="AB466" s="53"/>
      <c r="AC466" s="53"/>
      <c r="AD466" s="53"/>
      <c r="AE466" s="53"/>
      <c r="AF466" s="53"/>
      <c r="AG466" s="53"/>
      <c r="AH466" s="35"/>
      <c r="AI466" s="35"/>
      <c r="AJ466" s="35"/>
    </row>
    <row r="467" spans="8:36"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38"/>
      <c r="S467" s="53"/>
      <c r="T467" s="53"/>
      <c r="U467" s="53"/>
      <c r="V467" s="53"/>
      <c r="W467" s="53"/>
      <c r="X467" s="53"/>
      <c r="Y467" s="53"/>
      <c r="Z467" s="53"/>
      <c r="AA467" s="53"/>
      <c r="AB467" s="53"/>
      <c r="AC467" s="53"/>
      <c r="AD467" s="53"/>
      <c r="AE467" s="53"/>
      <c r="AF467" s="53"/>
      <c r="AG467" s="53"/>
      <c r="AH467" s="35"/>
      <c r="AI467" s="35"/>
      <c r="AJ467" s="35"/>
    </row>
    <row r="468" spans="8:36"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38"/>
      <c r="S468" s="53"/>
      <c r="T468" s="53"/>
      <c r="U468" s="53"/>
      <c r="V468" s="53"/>
      <c r="W468" s="53"/>
      <c r="X468" s="53"/>
      <c r="Y468" s="53"/>
      <c r="Z468" s="53"/>
      <c r="AA468" s="53"/>
      <c r="AB468" s="53"/>
      <c r="AC468" s="53"/>
      <c r="AD468" s="53"/>
      <c r="AE468" s="53"/>
      <c r="AF468" s="53"/>
      <c r="AG468" s="53"/>
      <c r="AH468" s="35"/>
      <c r="AI468" s="35"/>
      <c r="AJ468" s="35"/>
    </row>
    <row r="469" spans="8:36"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38"/>
      <c r="S469" s="53"/>
      <c r="T469" s="53"/>
      <c r="U469" s="53"/>
      <c r="V469" s="53"/>
      <c r="W469" s="53"/>
      <c r="X469" s="53"/>
      <c r="Y469" s="53"/>
      <c r="Z469" s="53"/>
      <c r="AA469" s="53"/>
      <c r="AB469" s="53"/>
      <c r="AC469" s="53"/>
      <c r="AD469" s="53"/>
      <c r="AE469" s="53"/>
      <c r="AF469" s="53"/>
      <c r="AG469" s="53"/>
      <c r="AH469" s="35"/>
      <c r="AI469" s="35"/>
      <c r="AJ469" s="35"/>
    </row>
    <row r="470" spans="8:36"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38"/>
      <c r="S470" s="53"/>
      <c r="T470" s="53"/>
      <c r="U470" s="53"/>
      <c r="V470" s="53"/>
      <c r="W470" s="53"/>
      <c r="X470" s="53"/>
      <c r="Y470" s="53"/>
      <c r="Z470" s="53"/>
      <c r="AA470" s="53"/>
      <c r="AB470" s="53"/>
      <c r="AC470" s="53"/>
      <c r="AD470" s="53"/>
      <c r="AE470" s="53"/>
      <c r="AF470" s="53"/>
      <c r="AG470" s="53"/>
      <c r="AH470" s="35"/>
      <c r="AI470" s="35"/>
      <c r="AJ470" s="35"/>
    </row>
    <row r="471" spans="8:36"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38"/>
      <c r="S471" s="53"/>
      <c r="T471" s="53"/>
      <c r="U471" s="53"/>
      <c r="V471" s="53"/>
      <c r="W471" s="53"/>
      <c r="X471" s="53"/>
      <c r="Y471" s="53"/>
      <c r="Z471" s="53"/>
      <c r="AA471" s="53"/>
      <c r="AB471" s="53"/>
      <c r="AC471" s="53"/>
      <c r="AD471" s="53"/>
      <c r="AE471" s="53"/>
      <c r="AF471" s="53"/>
      <c r="AG471" s="53"/>
      <c r="AH471" s="35"/>
      <c r="AI471" s="35"/>
      <c r="AJ471" s="35"/>
    </row>
    <row r="472" spans="8:36"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38"/>
      <c r="S472" s="53"/>
      <c r="T472" s="53"/>
      <c r="U472" s="53"/>
      <c r="V472" s="53"/>
      <c r="W472" s="53"/>
      <c r="X472" s="53"/>
      <c r="Y472" s="53"/>
      <c r="Z472" s="53"/>
      <c r="AA472" s="53"/>
      <c r="AB472" s="53"/>
      <c r="AC472" s="53"/>
      <c r="AD472" s="53"/>
      <c r="AE472" s="53"/>
      <c r="AF472" s="53"/>
      <c r="AG472" s="53"/>
      <c r="AH472" s="35"/>
      <c r="AI472" s="35"/>
      <c r="AJ472" s="35"/>
    </row>
    <row r="473" spans="8:36"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38"/>
      <c r="S473" s="53"/>
      <c r="T473" s="53"/>
      <c r="U473" s="53"/>
      <c r="V473" s="53"/>
      <c r="W473" s="53"/>
      <c r="X473" s="53"/>
      <c r="Y473" s="53"/>
      <c r="Z473" s="53"/>
      <c r="AA473" s="53"/>
      <c r="AB473" s="53"/>
      <c r="AC473" s="53"/>
      <c r="AD473" s="53"/>
      <c r="AE473" s="53"/>
      <c r="AF473" s="53"/>
      <c r="AG473" s="53"/>
      <c r="AH473" s="35"/>
      <c r="AI473" s="35"/>
      <c r="AJ473" s="35"/>
    </row>
    <row r="474" spans="8:36"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38"/>
      <c r="S474" s="53"/>
      <c r="T474" s="53"/>
      <c r="U474" s="53"/>
      <c r="V474" s="53"/>
      <c r="W474" s="53"/>
      <c r="X474" s="53"/>
      <c r="Y474" s="53"/>
      <c r="Z474" s="53"/>
      <c r="AA474" s="53"/>
      <c r="AB474" s="53"/>
      <c r="AC474" s="53"/>
      <c r="AD474" s="53"/>
      <c r="AE474" s="53"/>
      <c r="AF474" s="53"/>
      <c r="AG474" s="53"/>
      <c r="AH474" s="35"/>
      <c r="AI474" s="35"/>
      <c r="AJ474" s="35"/>
    </row>
    <row r="475" spans="8:36"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38"/>
      <c r="S475" s="53"/>
      <c r="T475" s="53"/>
      <c r="U475" s="53"/>
      <c r="V475" s="53"/>
      <c r="W475" s="53"/>
      <c r="X475" s="53"/>
      <c r="Y475" s="53"/>
      <c r="Z475" s="53"/>
      <c r="AA475" s="53"/>
      <c r="AB475" s="53"/>
      <c r="AC475" s="53"/>
      <c r="AD475" s="53"/>
      <c r="AE475" s="53"/>
      <c r="AF475" s="53"/>
      <c r="AG475" s="53"/>
      <c r="AH475" s="35"/>
      <c r="AI475" s="35"/>
      <c r="AJ475" s="35"/>
    </row>
    <row r="476" spans="8:36"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38"/>
      <c r="S476" s="53"/>
      <c r="T476" s="53"/>
      <c r="U476" s="53"/>
      <c r="V476" s="53"/>
      <c r="W476" s="53"/>
      <c r="X476" s="53"/>
      <c r="Y476" s="53"/>
      <c r="Z476" s="53"/>
      <c r="AA476" s="53"/>
      <c r="AB476" s="53"/>
      <c r="AC476" s="53"/>
      <c r="AD476" s="53"/>
      <c r="AE476" s="53"/>
      <c r="AF476" s="53"/>
      <c r="AG476" s="53"/>
      <c r="AH476" s="35"/>
      <c r="AI476" s="35"/>
      <c r="AJ476" s="35"/>
    </row>
    <row r="477" spans="8:36"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38"/>
      <c r="S477" s="53"/>
      <c r="T477" s="53"/>
      <c r="U477" s="53"/>
      <c r="V477" s="53"/>
      <c r="W477" s="53"/>
      <c r="X477" s="53"/>
      <c r="Y477" s="53"/>
      <c r="Z477" s="53"/>
      <c r="AA477" s="53"/>
      <c r="AB477" s="53"/>
      <c r="AC477" s="53"/>
      <c r="AD477" s="53"/>
      <c r="AE477" s="53"/>
      <c r="AF477" s="53"/>
      <c r="AG477" s="53"/>
      <c r="AH477" s="35"/>
      <c r="AI477" s="35"/>
      <c r="AJ477" s="35"/>
    </row>
    <row r="478" spans="8:36"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38"/>
      <c r="S478" s="53"/>
      <c r="T478" s="53"/>
      <c r="U478" s="53"/>
      <c r="V478" s="53"/>
      <c r="W478" s="53"/>
      <c r="X478" s="53"/>
      <c r="Y478" s="53"/>
      <c r="Z478" s="53"/>
      <c r="AA478" s="53"/>
      <c r="AB478" s="53"/>
      <c r="AC478" s="53"/>
      <c r="AD478" s="53"/>
      <c r="AE478" s="53"/>
      <c r="AF478" s="53"/>
      <c r="AG478" s="53"/>
      <c r="AH478" s="35"/>
      <c r="AI478" s="35"/>
      <c r="AJ478" s="35"/>
    </row>
    <row r="479" spans="8:36"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38"/>
      <c r="S479" s="53"/>
      <c r="T479" s="53"/>
      <c r="U479" s="53"/>
      <c r="V479" s="53"/>
      <c r="W479" s="53"/>
      <c r="X479" s="53"/>
      <c r="Y479" s="53"/>
      <c r="Z479" s="53"/>
      <c r="AA479" s="53"/>
      <c r="AB479" s="53"/>
      <c r="AC479" s="53"/>
      <c r="AD479" s="53"/>
      <c r="AE479" s="53"/>
      <c r="AF479" s="53"/>
      <c r="AG479" s="53"/>
      <c r="AH479" s="35"/>
      <c r="AI479" s="35"/>
      <c r="AJ479" s="35"/>
    </row>
    <row r="480" spans="8:36"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38"/>
      <c r="S480" s="53"/>
      <c r="T480" s="53"/>
      <c r="U480" s="53"/>
      <c r="V480" s="53"/>
      <c r="W480" s="53"/>
      <c r="X480" s="53"/>
      <c r="Y480" s="53"/>
      <c r="Z480" s="53"/>
      <c r="AA480" s="53"/>
      <c r="AB480" s="53"/>
      <c r="AC480" s="53"/>
      <c r="AD480" s="53"/>
      <c r="AE480" s="53"/>
      <c r="AF480" s="53"/>
      <c r="AG480" s="53"/>
      <c r="AH480" s="35"/>
      <c r="AI480" s="35"/>
      <c r="AJ480" s="35"/>
    </row>
    <row r="481" spans="8:36"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38"/>
      <c r="S481" s="53"/>
      <c r="T481" s="53"/>
      <c r="U481" s="53"/>
      <c r="V481" s="53"/>
      <c r="W481" s="53"/>
      <c r="X481" s="53"/>
      <c r="Y481" s="53"/>
      <c r="Z481" s="53"/>
      <c r="AA481" s="53"/>
      <c r="AB481" s="53"/>
      <c r="AC481" s="53"/>
      <c r="AD481" s="53"/>
      <c r="AE481" s="53"/>
      <c r="AF481" s="53"/>
      <c r="AG481" s="53"/>
      <c r="AH481" s="35"/>
      <c r="AI481" s="35"/>
      <c r="AJ481" s="35"/>
    </row>
    <row r="482" spans="8:36"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38"/>
      <c r="S482" s="53"/>
      <c r="T482" s="53"/>
      <c r="U482" s="53"/>
      <c r="V482" s="53"/>
      <c r="W482" s="53"/>
      <c r="X482" s="53"/>
      <c r="Y482" s="53"/>
      <c r="Z482" s="53"/>
      <c r="AA482" s="53"/>
      <c r="AB482" s="53"/>
      <c r="AC482" s="53"/>
      <c r="AD482" s="53"/>
      <c r="AE482" s="53"/>
      <c r="AF482" s="53"/>
      <c r="AG482" s="53"/>
      <c r="AH482" s="35"/>
      <c r="AI482" s="35"/>
      <c r="AJ482" s="35"/>
    </row>
    <row r="483" spans="8:36"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38"/>
      <c r="S483" s="53"/>
      <c r="T483" s="53"/>
      <c r="U483" s="53"/>
      <c r="V483" s="53"/>
      <c r="W483" s="53"/>
      <c r="X483" s="53"/>
      <c r="Y483" s="53"/>
      <c r="Z483" s="53"/>
      <c r="AA483" s="53"/>
      <c r="AB483" s="53"/>
      <c r="AC483" s="53"/>
      <c r="AD483" s="53"/>
      <c r="AE483" s="53"/>
      <c r="AF483" s="53"/>
      <c r="AG483" s="53"/>
      <c r="AH483" s="35"/>
      <c r="AI483" s="35"/>
      <c r="AJ483" s="35"/>
    </row>
    <row r="484" spans="8:36"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38"/>
      <c r="S484" s="53"/>
      <c r="T484" s="53"/>
      <c r="U484" s="53"/>
      <c r="V484" s="53"/>
      <c r="W484" s="53"/>
      <c r="X484" s="53"/>
      <c r="Y484" s="53"/>
      <c r="Z484" s="53"/>
      <c r="AA484" s="53"/>
      <c r="AB484" s="53"/>
      <c r="AC484" s="53"/>
      <c r="AD484" s="53"/>
      <c r="AE484" s="53"/>
      <c r="AF484" s="53"/>
      <c r="AG484" s="53"/>
      <c r="AH484" s="35"/>
      <c r="AI484" s="35"/>
      <c r="AJ484" s="35"/>
    </row>
    <row r="485" spans="8:36"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38"/>
      <c r="S485" s="53"/>
      <c r="T485" s="53"/>
      <c r="U485" s="53"/>
      <c r="V485" s="53"/>
      <c r="W485" s="53"/>
      <c r="X485" s="53"/>
      <c r="Y485" s="53"/>
      <c r="Z485" s="53"/>
      <c r="AA485" s="53"/>
      <c r="AB485" s="53"/>
      <c r="AC485" s="53"/>
      <c r="AD485" s="53"/>
      <c r="AE485" s="53"/>
      <c r="AF485" s="53"/>
      <c r="AG485" s="53"/>
      <c r="AH485" s="35"/>
      <c r="AI485" s="35"/>
      <c r="AJ485" s="35"/>
    </row>
    <row r="486" spans="8:36"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38"/>
      <c r="S486" s="53"/>
      <c r="T486" s="53"/>
      <c r="U486" s="53"/>
      <c r="V486" s="53"/>
      <c r="W486" s="53"/>
      <c r="X486" s="53"/>
      <c r="Y486" s="53"/>
      <c r="Z486" s="53"/>
      <c r="AA486" s="53"/>
      <c r="AB486" s="53"/>
      <c r="AC486" s="53"/>
      <c r="AD486" s="53"/>
      <c r="AE486" s="53"/>
      <c r="AF486" s="53"/>
      <c r="AG486" s="53"/>
      <c r="AH486" s="35"/>
      <c r="AI486" s="35"/>
      <c r="AJ486" s="35"/>
    </row>
    <row r="487" spans="8:36"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38"/>
      <c r="S487" s="53"/>
      <c r="T487" s="53"/>
      <c r="U487" s="53"/>
      <c r="V487" s="53"/>
      <c r="W487" s="53"/>
      <c r="X487" s="53"/>
      <c r="Y487" s="53"/>
      <c r="Z487" s="53"/>
      <c r="AA487" s="53"/>
      <c r="AB487" s="53"/>
      <c r="AC487" s="53"/>
      <c r="AD487" s="53"/>
      <c r="AE487" s="53"/>
      <c r="AF487" s="53"/>
      <c r="AG487" s="53"/>
      <c r="AH487" s="35"/>
      <c r="AI487" s="35"/>
      <c r="AJ487" s="35"/>
    </row>
    <row r="488" spans="8:36"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38"/>
      <c r="S488" s="53"/>
      <c r="T488" s="53"/>
      <c r="U488" s="53"/>
      <c r="V488" s="53"/>
      <c r="W488" s="53"/>
      <c r="X488" s="53"/>
      <c r="Y488" s="53"/>
      <c r="Z488" s="53"/>
      <c r="AA488" s="53"/>
      <c r="AB488" s="53"/>
      <c r="AC488" s="53"/>
      <c r="AD488" s="53"/>
      <c r="AE488" s="53"/>
      <c r="AF488" s="53"/>
      <c r="AG488" s="53"/>
      <c r="AH488" s="35"/>
      <c r="AI488" s="35"/>
      <c r="AJ488" s="35"/>
    </row>
    <row r="489" spans="8:36"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38"/>
      <c r="S489" s="53"/>
      <c r="T489" s="53"/>
      <c r="U489" s="53"/>
      <c r="V489" s="53"/>
      <c r="W489" s="53"/>
      <c r="X489" s="53"/>
      <c r="Y489" s="53"/>
      <c r="Z489" s="53"/>
      <c r="AA489" s="53"/>
      <c r="AB489" s="53"/>
      <c r="AC489" s="53"/>
      <c r="AD489" s="53"/>
      <c r="AE489" s="53"/>
      <c r="AF489" s="53"/>
      <c r="AG489" s="53"/>
      <c r="AH489" s="35"/>
      <c r="AI489" s="35"/>
      <c r="AJ489" s="35"/>
    </row>
    <row r="490" spans="8:36"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38"/>
      <c r="S490" s="53"/>
      <c r="T490" s="53"/>
      <c r="U490" s="53"/>
      <c r="V490" s="53"/>
      <c r="W490" s="53"/>
      <c r="X490" s="53"/>
      <c r="Y490" s="53"/>
      <c r="Z490" s="53"/>
      <c r="AA490" s="53"/>
      <c r="AB490" s="53"/>
      <c r="AC490" s="53"/>
      <c r="AD490" s="53"/>
      <c r="AE490" s="53"/>
      <c r="AF490" s="53"/>
      <c r="AG490" s="53"/>
      <c r="AH490" s="35"/>
      <c r="AI490" s="35"/>
      <c r="AJ490" s="35"/>
    </row>
    <row r="491" spans="8:36"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38"/>
      <c r="S491" s="53"/>
      <c r="T491" s="53"/>
      <c r="U491" s="53"/>
      <c r="V491" s="53"/>
      <c r="W491" s="53"/>
      <c r="X491" s="53"/>
      <c r="Y491" s="53"/>
      <c r="Z491" s="53"/>
      <c r="AA491" s="53"/>
      <c r="AB491" s="53"/>
      <c r="AC491" s="53"/>
      <c r="AD491" s="53"/>
      <c r="AE491" s="53"/>
      <c r="AF491" s="53"/>
      <c r="AG491" s="53"/>
      <c r="AH491" s="35"/>
      <c r="AI491" s="35"/>
      <c r="AJ491" s="35"/>
    </row>
    <row r="492" spans="8:36"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38"/>
      <c r="S492" s="53"/>
      <c r="T492" s="53"/>
      <c r="U492" s="53"/>
      <c r="V492" s="53"/>
      <c r="W492" s="53"/>
      <c r="X492" s="53"/>
      <c r="Y492" s="53"/>
      <c r="Z492" s="53"/>
      <c r="AA492" s="53"/>
      <c r="AB492" s="53"/>
      <c r="AC492" s="53"/>
      <c r="AD492" s="53"/>
      <c r="AE492" s="53"/>
      <c r="AF492" s="53"/>
      <c r="AG492" s="53"/>
      <c r="AH492" s="35"/>
      <c r="AI492" s="35"/>
      <c r="AJ492" s="35"/>
    </row>
    <row r="493" spans="8:36"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38"/>
      <c r="S493" s="53"/>
      <c r="T493" s="53"/>
      <c r="U493" s="53"/>
      <c r="V493" s="53"/>
      <c r="W493" s="53"/>
      <c r="X493" s="53"/>
      <c r="Y493" s="53"/>
      <c r="Z493" s="53"/>
      <c r="AA493" s="53"/>
      <c r="AB493" s="53"/>
      <c r="AC493" s="53"/>
      <c r="AD493" s="53"/>
      <c r="AE493" s="53"/>
      <c r="AF493" s="53"/>
      <c r="AG493" s="53"/>
      <c r="AH493" s="35"/>
      <c r="AI493" s="35"/>
      <c r="AJ493" s="35"/>
    </row>
    <row r="494" spans="8:36"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38"/>
      <c r="S494" s="53"/>
      <c r="T494" s="53"/>
      <c r="U494" s="53"/>
      <c r="V494" s="53"/>
      <c r="W494" s="53"/>
      <c r="X494" s="53"/>
      <c r="Y494" s="53"/>
      <c r="Z494" s="53"/>
      <c r="AA494" s="53"/>
      <c r="AB494" s="53"/>
      <c r="AC494" s="53"/>
      <c r="AD494" s="53"/>
      <c r="AE494" s="53"/>
      <c r="AF494" s="53"/>
      <c r="AG494" s="53"/>
      <c r="AH494" s="35"/>
      <c r="AI494" s="35"/>
      <c r="AJ494" s="35"/>
    </row>
    <row r="495" spans="8:36"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38"/>
      <c r="S495" s="53"/>
      <c r="T495" s="53"/>
      <c r="U495" s="53"/>
      <c r="V495" s="53"/>
      <c r="W495" s="53"/>
      <c r="X495" s="53"/>
      <c r="Y495" s="53"/>
      <c r="Z495" s="53"/>
      <c r="AA495" s="53"/>
      <c r="AB495" s="53"/>
      <c r="AC495" s="53"/>
      <c r="AD495" s="53"/>
      <c r="AE495" s="53"/>
      <c r="AF495" s="53"/>
      <c r="AG495" s="53"/>
      <c r="AH495" s="35"/>
      <c r="AI495" s="35"/>
      <c r="AJ495" s="35"/>
    </row>
    <row r="496" spans="8:36"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38"/>
      <c r="S496" s="53"/>
      <c r="T496" s="53"/>
      <c r="U496" s="53"/>
      <c r="V496" s="53"/>
      <c r="W496" s="53"/>
      <c r="X496" s="53"/>
      <c r="Y496" s="53"/>
      <c r="Z496" s="53"/>
      <c r="AA496" s="53"/>
      <c r="AB496" s="53"/>
      <c r="AC496" s="53"/>
      <c r="AD496" s="53"/>
      <c r="AE496" s="53"/>
      <c r="AF496" s="53"/>
      <c r="AG496" s="53"/>
      <c r="AH496" s="35"/>
      <c r="AI496" s="35"/>
      <c r="AJ496" s="35"/>
    </row>
    <row r="497" spans="8:36"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38"/>
      <c r="S497" s="53"/>
      <c r="T497" s="53"/>
      <c r="U497" s="53"/>
      <c r="V497" s="53"/>
      <c r="W497" s="53"/>
      <c r="X497" s="53"/>
      <c r="Y497" s="53"/>
      <c r="Z497" s="53"/>
      <c r="AA497" s="53"/>
      <c r="AB497" s="53"/>
      <c r="AC497" s="53"/>
      <c r="AD497" s="53"/>
      <c r="AE497" s="53"/>
      <c r="AF497" s="53"/>
      <c r="AG497" s="53"/>
      <c r="AH497" s="35"/>
      <c r="AI497" s="35"/>
      <c r="AJ497" s="35"/>
    </row>
    <row r="498" spans="8:36"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38"/>
      <c r="S498" s="53"/>
      <c r="T498" s="53"/>
      <c r="U498" s="53"/>
      <c r="V498" s="53"/>
      <c r="W498" s="53"/>
      <c r="X498" s="53"/>
      <c r="Y498" s="53"/>
      <c r="Z498" s="53"/>
      <c r="AA498" s="53"/>
      <c r="AB498" s="53"/>
      <c r="AC498" s="53"/>
      <c r="AD498" s="53"/>
      <c r="AE498" s="53"/>
      <c r="AF498" s="53"/>
      <c r="AG498" s="53"/>
      <c r="AH498" s="35"/>
      <c r="AI498" s="35"/>
      <c r="AJ498" s="35"/>
    </row>
    <row r="499" spans="8:36"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38"/>
      <c r="S499" s="53"/>
      <c r="T499" s="53"/>
      <c r="U499" s="53"/>
      <c r="V499" s="53"/>
      <c r="W499" s="53"/>
      <c r="X499" s="53"/>
      <c r="Y499" s="53"/>
      <c r="Z499" s="53"/>
      <c r="AA499" s="53"/>
      <c r="AB499" s="53"/>
      <c r="AC499" s="53"/>
      <c r="AD499" s="53"/>
      <c r="AE499" s="53"/>
      <c r="AF499" s="53"/>
      <c r="AG499" s="53"/>
      <c r="AH499" s="35"/>
      <c r="AI499" s="35"/>
      <c r="AJ499" s="35"/>
    </row>
    <row r="500" spans="8:36"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38"/>
      <c r="S500" s="53"/>
      <c r="T500" s="53"/>
      <c r="U500" s="53"/>
      <c r="V500" s="53"/>
      <c r="W500" s="53"/>
      <c r="X500" s="53"/>
      <c r="Y500" s="53"/>
      <c r="Z500" s="53"/>
      <c r="AA500" s="53"/>
      <c r="AB500" s="53"/>
      <c r="AC500" s="53"/>
      <c r="AD500" s="53"/>
      <c r="AE500" s="53"/>
      <c r="AF500" s="53"/>
      <c r="AG500" s="53"/>
      <c r="AH500" s="35"/>
      <c r="AI500" s="35"/>
      <c r="AJ500" s="35"/>
    </row>
    <row r="501" spans="8:36"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38"/>
      <c r="S501" s="53"/>
      <c r="T501" s="53"/>
      <c r="U501" s="53"/>
      <c r="V501" s="53"/>
      <c r="W501" s="53"/>
      <c r="X501" s="53"/>
      <c r="Y501" s="53"/>
      <c r="Z501" s="53"/>
      <c r="AA501" s="53"/>
      <c r="AB501" s="53"/>
      <c r="AC501" s="53"/>
      <c r="AD501" s="53"/>
      <c r="AE501" s="53"/>
      <c r="AF501" s="53"/>
      <c r="AG501" s="53"/>
      <c r="AH501" s="35"/>
      <c r="AI501" s="35"/>
      <c r="AJ501" s="35"/>
    </row>
    <row r="502" spans="8:36"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38"/>
      <c r="S502" s="53"/>
      <c r="T502" s="53"/>
      <c r="U502" s="53"/>
      <c r="V502" s="53"/>
      <c r="W502" s="53"/>
      <c r="X502" s="53"/>
      <c r="Y502" s="53"/>
      <c r="Z502" s="53"/>
      <c r="AA502" s="53"/>
      <c r="AB502" s="53"/>
      <c r="AC502" s="53"/>
      <c r="AD502" s="53"/>
      <c r="AE502" s="53"/>
      <c r="AF502" s="53"/>
      <c r="AG502" s="53"/>
      <c r="AH502" s="35"/>
      <c r="AI502" s="35"/>
      <c r="AJ502" s="35"/>
    </row>
    <row r="503" spans="8:36"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38"/>
      <c r="S503" s="53"/>
      <c r="T503" s="53"/>
      <c r="U503" s="53"/>
      <c r="V503" s="53"/>
      <c r="W503" s="53"/>
      <c r="X503" s="53"/>
      <c r="Y503" s="53"/>
      <c r="Z503" s="53"/>
      <c r="AA503" s="53"/>
      <c r="AB503" s="53"/>
      <c r="AC503" s="53"/>
      <c r="AD503" s="53"/>
      <c r="AE503" s="53"/>
      <c r="AF503" s="53"/>
      <c r="AG503" s="53"/>
      <c r="AH503" s="35"/>
      <c r="AI503" s="35"/>
      <c r="AJ503" s="35"/>
    </row>
    <row r="504" spans="8:36"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38"/>
      <c r="S504" s="53"/>
      <c r="T504" s="53"/>
      <c r="U504" s="53"/>
      <c r="V504" s="53"/>
      <c r="W504" s="53"/>
      <c r="X504" s="53"/>
      <c r="Y504" s="53"/>
      <c r="Z504" s="53"/>
      <c r="AA504" s="53"/>
      <c r="AB504" s="53"/>
      <c r="AC504" s="53"/>
      <c r="AD504" s="53"/>
      <c r="AE504" s="53"/>
      <c r="AF504" s="53"/>
      <c r="AG504" s="53"/>
      <c r="AH504" s="35"/>
      <c r="AI504" s="35"/>
      <c r="AJ504" s="35"/>
    </row>
    <row r="505" spans="8:36"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38"/>
      <c r="S505" s="53"/>
      <c r="T505" s="53"/>
      <c r="U505" s="53"/>
      <c r="V505" s="53"/>
      <c r="W505" s="53"/>
      <c r="X505" s="53"/>
      <c r="Y505" s="53"/>
      <c r="Z505" s="53"/>
      <c r="AA505" s="53"/>
      <c r="AB505" s="53"/>
      <c r="AC505" s="53"/>
      <c r="AD505" s="53"/>
      <c r="AE505" s="53"/>
      <c r="AF505" s="53"/>
      <c r="AG505" s="53"/>
      <c r="AH505" s="35"/>
      <c r="AI505" s="35"/>
      <c r="AJ505" s="35"/>
    </row>
    <row r="506" spans="8:36"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38"/>
      <c r="S506" s="53"/>
      <c r="T506" s="53"/>
      <c r="U506" s="53"/>
      <c r="V506" s="53"/>
      <c r="W506" s="53"/>
      <c r="X506" s="53"/>
      <c r="Y506" s="53"/>
      <c r="Z506" s="53"/>
      <c r="AA506" s="53"/>
      <c r="AB506" s="53"/>
      <c r="AC506" s="53"/>
      <c r="AD506" s="53"/>
      <c r="AE506" s="53"/>
      <c r="AF506" s="53"/>
      <c r="AG506" s="53"/>
      <c r="AH506" s="35"/>
      <c r="AI506" s="35"/>
      <c r="AJ506" s="35"/>
    </row>
    <row r="507" spans="8:36"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38"/>
      <c r="S507" s="53"/>
      <c r="T507" s="53"/>
      <c r="U507" s="53"/>
      <c r="V507" s="53"/>
      <c r="W507" s="53"/>
      <c r="X507" s="53"/>
      <c r="Y507" s="53"/>
      <c r="Z507" s="53"/>
      <c r="AA507" s="53"/>
      <c r="AB507" s="53"/>
      <c r="AC507" s="53"/>
      <c r="AD507" s="53"/>
      <c r="AE507" s="53"/>
      <c r="AF507" s="53"/>
      <c r="AG507" s="53"/>
      <c r="AH507" s="35"/>
      <c r="AI507" s="35"/>
      <c r="AJ507" s="35"/>
    </row>
    <row r="508" spans="8:36"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38"/>
      <c r="S508" s="53"/>
      <c r="T508" s="53"/>
      <c r="U508" s="53"/>
      <c r="V508" s="53"/>
      <c r="W508" s="53"/>
      <c r="X508" s="53"/>
      <c r="Y508" s="53"/>
      <c r="Z508" s="53"/>
      <c r="AA508" s="53"/>
      <c r="AB508" s="53"/>
      <c r="AC508" s="53"/>
      <c r="AD508" s="53"/>
      <c r="AE508" s="53"/>
      <c r="AF508" s="53"/>
      <c r="AG508" s="53"/>
      <c r="AH508" s="35"/>
      <c r="AI508" s="35"/>
      <c r="AJ508" s="35"/>
    </row>
    <row r="509" spans="8:36"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38"/>
      <c r="S509" s="53"/>
      <c r="T509" s="53"/>
      <c r="U509" s="53"/>
      <c r="V509" s="53"/>
      <c r="W509" s="53"/>
      <c r="X509" s="53"/>
      <c r="Y509" s="53"/>
      <c r="Z509" s="53"/>
      <c r="AA509" s="53"/>
      <c r="AB509" s="53"/>
      <c r="AC509" s="53"/>
      <c r="AD509" s="53"/>
      <c r="AE509" s="53"/>
      <c r="AF509" s="53"/>
      <c r="AG509" s="53"/>
      <c r="AH509" s="35"/>
      <c r="AI509" s="35"/>
      <c r="AJ509" s="35"/>
    </row>
    <row r="510" spans="8:36"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38"/>
      <c r="S510" s="53"/>
      <c r="T510" s="53"/>
      <c r="U510" s="53"/>
      <c r="V510" s="53"/>
      <c r="W510" s="53"/>
      <c r="X510" s="53"/>
      <c r="Y510" s="53"/>
      <c r="Z510" s="53"/>
      <c r="AA510" s="53"/>
      <c r="AB510" s="53"/>
      <c r="AC510" s="53"/>
      <c r="AD510" s="53"/>
      <c r="AE510" s="53"/>
      <c r="AF510" s="53"/>
      <c r="AG510" s="53"/>
      <c r="AH510" s="35"/>
      <c r="AI510" s="35"/>
      <c r="AJ510" s="35"/>
    </row>
    <row r="511" spans="8:36"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38"/>
      <c r="S511" s="53"/>
      <c r="T511" s="53"/>
      <c r="U511" s="53"/>
      <c r="V511" s="53"/>
      <c r="W511" s="53"/>
      <c r="X511" s="53"/>
      <c r="Y511" s="53"/>
      <c r="Z511" s="53"/>
      <c r="AA511" s="53"/>
      <c r="AB511" s="53"/>
      <c r="AC511" s="53"/>
      <c r="AD511" s="53"/>
      <c r="AE511" s="53"/>
      <c r="AF511" s="53"/>
      <c r="AG511" s="53"/>
      <c r="AH511" s="35"/>
      <c r="AI511" s="35"/>
      <c r="AJ511" s="35"/>
    </row>
    <row r="512" spans="8:36"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38"/>
      <c r="S512" s="53"/>
      <c r="T512" s="53"/>
      <c r="U512" s="53"/>
      <c r="V512" s="53"/>
      <c r="W512" s="53"/>
      <c r="X512" s="53"/>
      <c r="Y512" s="53"/>
      <c r="Z512" s="53"/>
      <c r="AA512" s="53"/>
      <c r="AB512" s="53"/>
      <c r="AC512" s="53"/>
      <c r="AD512" s="53"/>
      <c r="AE512" s="53"/>
      <c r="AF512" s="53"/>
      <c r="AG512" s="53"/>
      <c r="AH512" s="35"/>
      <c r="AI512" s="35"/>
      <c r="AJ512" s="35"/>
    </row>
    <row r="513" spans="8:36"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38"/>
      <c r="S513" s="53"/>
      <c r="T513" s="53"/>
      <c r="U513" s="53"/>
      <c r="V513" s="53"/>
      <c r="W513" s="53"/>
      <c r="X513" s="53"/>
      <c r="Y513" s="53"/>
      <c r="Z513" s="53"/>
      <c r="AA513" s="53"/>
      <c r="AB513" s="53"/>
      <c r="AC513" s="53"/>
      <c r="AD513" s="53"/>
      <c r="AE513" s="53"/>
      <c r="AF513" s="53"/>
      <c r="AG513" s="53"/>
      <c r="AH513" s="35"/>
      <c r="AI513" s="35"/>
      <c r="AJ513" s="35"/>
    </row>
    <row r="514" spans="8:36"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38"/>
      <c r="S514" s="53"/>
      <c r="T514" s="53"/>
      <c r="U514" s="53"/>
      <c r="V514" s="53"/>
      <c r="W514" s="53"/>
      <c r="X514" s="53"/>
      <c r="Y514" s="53"/>
      <c r="Z514" s="53"/>
      <c r="AA514" s="53"/>
      <c r="AB514" s="53"/>
      <c r="AC514" s="53"/>
      <c r="AD514" s="53"/>
      <c r="AE514" s="53"/>
      <c r="AF514" s="53"/>
      <c r="AG514" s="53"/>
      <c r="AH514" s="35"/>
      <c r="AI514" s="35"/>
      <c r="AJ514" s="35"/>
    </row>
    <row r="515" spans="8:36"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38"/>
      <c r="S515" s="53"/>
      <c r="T515" s="53"/>
      <c r="U515" s="53"/>
      <c r="V515" s="53"/>
      <c r="W515" s="53"/>
      <c r="X515" s="53"/>
      <c r="Y515" s="53"/>
      <c r="Z515" s="53"/>
      <c r="AA515" s="53"/>
      <c r="AB515" s="53"/>
      <c r="AC515" s="53"/>
      <c r="AD515" s="53"/>
      <c r="AE515" s="53"/>
      <c r="AF515" s="53"/>
      <c r="AG515" s="53"/>
      <c r="AH515" s="35"/>
      <c r="AI515" s="35"/>
      <c r="AJ515" s="35"/>
    </row>
    <row r="516" spans="8:36"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38"/>
      <c r="S516" s="53"/>
      <c r="T516" s="53"/>
      <c r="U516" s="53"/>
      <c r="V516" s="53"/>
      <c r="W516" s="53"/>
      <c r="X516" s="53"/>
      <c r="Y516" s="53"/>
      <c r="Z516" s="53"/>
      <c r="AA516" s="53"/>
      <c r="AB516" s="53"/>
      <c r="AC516" s="53"/>
      <c r="AD516" s="53"/>
      <c r="AE516" s="53"/>
      <c r="AF516" s="53"/>
      <c r="AG516" s="53"/>
      <c r="AH516" s="35"/>
      <c r="AI516" s="35"/>
      <c r="AJ516" s="35"/>
    </row>
    <row r="517" spans="8:36"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38"/>
      <c r="S517" s="53"/>
      <c r="T517" s="53"/>
      <c r="U517" s="53"/>
      <c r="V517" s="53"/>
      <c r="W517" s="53"/>
      <c r="X517" s="53"/>
      <c r="Y517" s="53"/>
      <c r="Z517" s="53"/>
      <c r="AA517" s="53"/>
      <c r="AB517" s="53"/>
      <c r="AC517" s="53"/>
      <c r="AD517" s="53"/>
      <c r="AE517" s="53"/>
      <c r="AF517" s="53"/>
      <c r="AG517" s="53"/>
      <c r="AH517" s="35"/>
      <c r="AI517" s="35"/>
      <c r="AJ517" s="35"/>
    </row>
    <row r="518" spans="8:36"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38"/>
      <c r="S518" s="53"/>
      <c r="T518" s="53"/>
      <c r="U518" s="53"/>
      <c r="V518" s="53"/>
      <c r="W518" s="53"/>
      <c r="X518" s="53"/>
      <c r="Y518" s="53"/>
      <c r="Z518" s="53"/>
      <c r="AA518" s="53"/>
      <c r="AB518" s="53"/>
      <c r="AC518" s="53"/>
      <c r="AD518" s="53"/>
      <c r="AE518" s="53"/>
      <c r="AF518" s="53"/>
      <c r="AG518" s="53"/>
      <c r="AH518" s="35"/>
      <c r="AI518" s="35"/>
      <c r="AJ518" s="35"/>
    </row>
    <row r="519" spans="8:36"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38"/>
      <c r="S519" s="53"/>
      <c r="T519" s="53"/>
      <c r="U519" s="53"/>
      <c r="V519" s="53"/>
      <c r="W519" s="53"/>
      <c r="X519" s="53"/>
      <c r="Y519" s="53"/>
      <c r="Z519" s="53"/>
      <c r="AA519" s="53"/>
      <c r="AB519" s="53"/>
      <c r="AC519" s="53"/>
      <c r="AD519" s="53"/>
      <c r="AE519" s="53"/>
      <c r="AF519" s="53"/>
      <c r="AG519" s="53"/>
      <c r="AH519" s="35"/>
      <c r="AI519" s="35"/>
      <c r="AJ519" s="35"/>
    </row>
    <row r="520" spans="8:36"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38"/>
      <c r="S520" s="53"/>
      <c r="T520" s="53"/>
      <c r="U520" s="53"/>
      <c r="V520" s="53"/>
      <c r="W520" s="53"/>
      <c r="X520" s="53"/>
      <c r="Y520" s="53"/>
      <c r="Z520" s="53"/>
      <c r="AA520" s="53"/>
      <c r="AB520" s="53"/>
      <c r="AC520" s="53"/>
      <c r="AD520" s="53"/>
      <c r="AE520" s="53"/>
      <c r="AF520" s="53"/>
      <c r="AG520" s="53"/>
      <c r="AH520" s="35"/>
      <c r="AI520" s="35"/>
      <c r="AJ520" s="35"/>
    </row>
    <row r="521" spans="8:36"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38"/>
      <c r="S521" s="53"/>
      <c r="T521" s="53"/>
      <c r="U521" s="53"/>
      <c r="V521" s="53"/>
      <c r="W521" s="53"/>
      <c r="X521" s="53"/>
      <c r="Y521" s="53"/>
      <c r="Z521" s="53"/>
      <c r="AA521" s="53"/>
      <c r="AB521" s="53"/>
      <c r="AC521" s="53"/>
      <c r="AD521" s="53"/>
      <c r="AE521" s="53"/>
      <c r="AF521" s="53"/>
      <c r="AG521" s="53"/>
      <c r="AH521" s="35"/>
      <c r="AI521" s="35"/>
      <c r="AJ521" s="35"/>
    </row>
    <row r="522" spans="8:36"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38"/>
      <c r="S522" s="53"/>
      <c r="T522" s="53"/>
      <c r="U522" s="53"/>
      <c r="V522" s="53"/>
      <c r="W522" s="53"/>
      <c r="X522" s="53"/>
      <c r="Y522" s="53"/>
      <c r="Z522" s="53"/>
      <c r="AA522" s="53"/>
      <c r="AB522" s="53"/>
      <c r="AC522" s="53"/>
      <c r="AD522" s="53"/>
      <c r="AE522" s="53"/>
      <c r="AF522" s="53"/>
      <c r="AG522" s="53"/>
      <c r="AH522" s="35"/>
      <c r="AI522" s="35"/>
      <c r="AJ522" s="35"/>
    </row>
    <row r="523" spans="8:36"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38"/>
      <c r="S523" s="53"/>
      <c r="T523" s="53"/>
      <c r="U523" s="53"/>
      <c r="V523" s="53"/>
      <c r="W523" s="53"/>
      <c r="X523" s="53"/>
      <c r="Y523" s="53"/>
      <c r="Z523" s="53"/>
      <c r="AA523" s="53"/>
      <c r="AB523" s="53"/>
      <c r="AC523" s="53"/>
      <c r="AD523" s="53"/>
      <c r="AE523" s="53"/>
      <c r="AF523" s="53"/>
      <c r="AG523" s="53"/>
      <c r="AH523" s="35"/>
      <c r="AI523" s="35"/>
      <c r="AJ523" s="35"/>
    </row>
    <row r="524" spans="8:36"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38"/>
      <c r="S524" s="53"/>
      <c r="T524" s="53"/>
      <c r="U524" s="53"/>
      <c r="V524" s="53"/>
      <c r="W524" s="53"/>
      <c r="X524" s="53"/>
      <c r="Y524" s="53"/>
      <c r="Z524" s="53"/>
      <c r="AA524" s="53"/>
      <c r="AB524" s="53"/>
      <c r="AC524" s="53"/>
      <c r="AD524" s="53"/>
      <c r="AE524" s="53"/>
      <c r="AF524" s="53"/>
      <c r="AG524" s="53"/>
      <c r="AH524" s="35"/>
      <c r="AI524" s="35"/>
      <c r="AJ524" s="35"/>
    </row>
    <row r="525" spans="8:36"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38"/>
      <c r="S525" s="53"/>
      <c r="T525" s="53"/>
      <c r="U525" s="53"/>
      <c r="V525" s="53"/>
      <c r="W525" s="53"/>
      <c r="X525" s="53"/>
      <c r="Y525" s="53"/>
      <c r="Z525" s="53"/>
      <c r="AA525" s="53"/>
      <c r="AB525" s="53"/>
      <c r="AC525" s="53"/>
      <c r="AD525" s="53"/>
      <c r="AE525" s="53"/>
      <c r="AF525" s="53"/>
      <c r="AG525" s="53"/>
      <c r="AH525" s="35"/>
      <c r="AI525" s="35"/>
      <c r="AJ525" s="35"/>
    </row>
    <row r="526" spans="8:36"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38"/>
      <c r="S526" s="53"/>
      <c r="T526" s="53"/>
      <c r="U526" s="53"/>
      <c r="V526" s="53"/>
      <c r="W526" s="53"/>
      <c r="X526" s="53"/>
      <c r="Y526" s="53"/>
      <c r="Z526" s="53"/>
      <c r="AA526" s="53"/>
      <c r="AB526" s="53"/>
      <c r="AC526" s="53"/>
      <c r="AD526" s="53"/>
      <c r="AE526" s="53"/>
      <c r="AF526" s="53"/>
      <c r="AG526" s="53"/>
      <c r="AH526" s="35"/>
      <c r="AI526" s="35"/>
      <c r="AJ526" s="35"/>
    </row>
    <row r="527" spans="8:36"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38"/>
      <c r="S527" s="53"/>
      <c r="T527" s="53"/>
      <c r="U527" s="53"/>
      <c r="V527" s="53"/>
      <c r="W527" s="53"/>
      <c r="X527" s="53"/>
      <c r="Y527" s="53"/>
      <c r="Z527" s="53"/>
      <c r="AA527" s="53"/>
      <c r="AB527" s="53"/>
      <c r="AC527" s="53"/>
      <c r="AD527" s="53"/>
      <c r="AE527" s="53"/>
      <c r="AF527" s="53"/>
      <c r="AG527" s="53"/>
      <c r="AH527" s="35"/>
      <c r="AI527" s="35"/>
      <c r="AJ527" s="35"/>
    </row>
    <row r="528" spans="8:36"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38"/>
      <c r="S528" s="53"/>
      <c r="T528" s="53"/>
      <c r="U528" s="53"/>
      <c r="V528" s="53"/>
      <c r="W528" s="53"/>
      <c r="X528" s="53"/>
      <c r="Y528" s="53"/>
      <c r="Z528" s="53"/>
      <c r="AA528" s="53"/>
      <c r="AB528" s="53"/>
      <c r="AC528" s="53"/>
      <c r="AD528" s="53"/>
      <c r="AE528" s="53"/>
      <c r="AF528" s="53"/>
      <c r="AG528" s="53"/>
      <c r="AH528" s="35"/>
      <c r="AI528" s="35"/>
      <c r="AJ528" s="35"/>
    </row>
    <row r="529" spans="8:36"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38"/>
      <c r="S529" s="53"/>
      <c r="T529" s="53"/>
      <c r="U529" s="53"/>
      <c r="V529" s="53"/>
      <c r="W529" s="53"/>
      <c r="X529" s="53"/>
      <c r="Y529" s="53"/>
      <c r="Z529" s="53"/>
      <c r="AA529" s="53"/>
      <c r="AB529" s="53"/>
      <c r="AC529" s="53"/>
      <c r="AD529" s="53"/>
      <c r="AE529" s="53"/>
      <c r="AF529" s="53"/>
      <c r="AG529" s="53"/>
      <c r="AH529" s="35"/>
      <c r="AI529" s="35"/>
      <c r="AJ529" s="35"/>
    </row>
    <row r="530" spans="8:36"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38"/>
      <c r="S530" s="53"/>
      <c r="T530" s="53"/>
      <c r="U530" s="53"/>
      <c r="V530" s="53"/>
      <c r="W530" s="53"/>
      <c r="X530" s="53"/>
      <c r="Y530" s="53"/>
      <c r="Z530" s="53"/>
      <c r="AA530" s="53"/>
      <c r="AB530" s="53"/>
      <c r="AC530" s="53"/>
      <c r="AD530" s="53"/>
      <c r="AE530" s="53"/>
      <c r="AF530" s="53"/>
      <c r="AG530" s="53"/>
      <c r="AH530" s="35"/>
      <c r="AI530" s="35"/>
      <c r="AJ530" s="35"/>
    </row>
    <row r="531" spans="8:36"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38"/>
      <c r="S531" s="53"/>
      <c r="T531" s="53"/>
      <c r="U531" s="53"/>
      <c r="V531" s="53"/>
      <c r="W531" s="53"/>
      <c r="X531" s="53"/>
      <c r="Y531" s="53"/>
      <c r="Z531" s="53"/>
      <c r="AA531" s="53"/>
      <c r="AB531" s="53"/>
      <c r="AC531" s="53"/>
      <c r="AD531" s="53"/>
      <c r="AE531" s="53"/>
      <c r="AF531" s="53"/>
      <c r="AG531" s="53"/>
      <c r="AH531" s="35"/>
      <c r="AI531" s="35"/>
      <c r="AJ531" s="35"/>
    </row>
    <row r="532" spans="8:36"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38"/>
      <c r="S532" s="53"/>
      <c r="T532" s="53"/>
      <c r="U532" s="53"/>
      <c r="V532" s="53"/>
      <c r="W532" s="53"/>
      <c r="X532" s="53"/>
      <c r="Y532" s="53"/>
      <c r="Z532" s="53"/>
      <c r="AA532" s="53"/>
      <c r="AB532" s="53"/>
      <c r="AC532" s="53"/>
      <c r="AD532" s="53"/>
      <c r="AE532" s="53"/>
      <c r="AF532" s="53"/>
      <c r="AG532" s="53"/>
      <c r="AH532" s="35"/>
      <c r="AI532" s="35"/>
      <c r="AJ532" s="35"/>
    </row>
    <row r="533" spans="8:36"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38"/>
      <c r="S533" s="53"/>
      <c r="T533" s="53"/>
      <c r="U533" s="53"/>
      <c r="V533" s="53"/>
      <c r="W533" s="53"/>
      <c r="X533" s="53"/>
      <c r="Y533" s="53"/>
      <c r="Z533" s="53"/>
      <c r="AA533" s="53"/>
      <c r="AB533" s="53"/>
      <c r="AC533" s="53"/>
      <c r="AD533" s="53"/>
      <c r="AE533" s="53"/>
      <c r="AF533" s="53"/>
      <c r="AG533" s="53"/>
      <c r="AH533" s="35"/>
      <c r="AI533" s="35"/>
      <c r="AJ533" s="35"/>
    </row>
    <row r="534" spans="8:36"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38"/>
      <c r="S534" s="53"/>
      <c r="T534" s="53"/>
      <c r="U534" s="53"/>
      <c r="V534" s="53"/>
      <c r="W534" s="53"/>
      <c r="X534" s="53"/>
      <c r="Y534" s="53"/>
      <c r="Z534" s="53"/>
      <c r="AA534" s="53"/>
      <c r="AB534" s="53"/>
      <c r="AC534" s="53"/>
      <c r="AD534" s="53"/>
      <c r="AE534" s="53"/>
      <c r="AF534" s="53"/>
      <c r="AG534" s="53"/>
      <c r="AH534" s="35"/>
      <c r="AI534" s="35"/>
      <c r="AJ534" s="35"/>
    </row>
    <row r="535" spans="8:36"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38"/>
      <c r="S535" s="53"/>
      <c r="T535" s="53"/>
      <c r="U535" s="53"/>
      <c r="V535" s="53"/>
      <c r="W535" s="53"/>
      <c r="X535" s="53"/>
      <c r="Y535" s="53"/>
      <c r="Z535" s="53"/>
      <c r="AA535" s="53"/>
      <c r="AB535" s="53"/>
      <c r="AC535" s="53"/>
      <c r="AD535" s="53"/>
      <c r="AE535" s="53"/>
      <c r="AF535" s="53"/>
      <c r="AG535" s="53"/>
      <c r="AH535" s="35"/>
      <c r="AI535" s="35"/>
      <c r="AJ535" s="35"/>
    </row>
    <row r="536" spans="8:36"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38"/>
      <c r="S536" s="53"/>
      <c r="T536" s="53"/>
      <c r="U536" s="53"/>
      <c r="V536" s="53"/>
      <c r="W536" s="53"/>
      <c r="X536" s="53"/>
      <c r="Y536" s="53"/>
      <c r="Z536" s="53"/>
      <c r="AA536" s="53"/>
      <c r="AB536" s="53"/>
      <c r="AC536" s="53"/>
      <c r="AD536" s="53"/>
      <c r="AE536" s="53"/>
      <c r="AF536" s="53"/>
      <c r="AG536" s="53"/>
      <c r="AH536" s="35"/>
      <c r="AI536" s="35"/>
      <c r="AJ536" s="35"/>
    </row>
    <row r="537" spans="8:36"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38"/>
      <c r="S537" s="53"/>
      <c r="T537" s="53"/>
      <c r="U537" s="53"/>
      <c r="V537" s="53"/>
      <c r="W537" s="53"/>
      <c r="X537" s="53"/>
      <c r="Y537" s="53"/>
      <c r="Z537" s="53"/>
      <c r="AA537" s="53"/>
      <c r="AB537" s="53"/>
      <c r="AC537" s="53"/>
      <c r="AD537" s="53"/>
      <c r="AE537" s="53"/>
      <c r="AF537" s="53"/>
      <c r="AG537" s="53"/>
      <c r="AH537" s="35"/>
      <c r="AI537" s="35"/>
      <c r="AJ537" s="35"/>
    </row>
    <row r="538" spans="8:36"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38"/>
      <c r="S538" s="53"/>
      <c r="T538" s="53"/>
      <c r="U538" s="53"/>
      <c r="V538" s="53"/>
      <c r="W538" s="53"/>
      <c r="X538" s="53"/>
      <c r="Y538" s="53"/>
      <c r="Z538" s="53"/>
      <c r="AA538" s="53"/>
      <c r="AB538" s="53"/>
      <c r="AC538" s="53"/>
      <c r="AD538" s="53"/>
      <c r="AE538" s="53"/>
      <c r="AF538" s="53"/>
      <c r="AG538" s="53"/>
      <c r="AH538" s="35"/>
      <c r="AI538" s="35"/>
      <c r="AJ538" s="35"/>
    </row>
    <row r="539" spans="8:36"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38"/>
      <c r="S539" s="53"/>
      <c r="T539" s="53"/>
      <c r="U539" s="53"/>
      <c r="V539" s="53"/>
      <c r="W539" s="53"/>
      <c r="X539" s="53"/>
      <c r="Y539" s="53"/>
      <c r="Z539" s="53"/>
      <c r="AA539" s="53"/>
      <c r="AB539" s="53"/>
      <c r="AC539" s="53"/>
      <c r="AD539" s="53"/>
      <c r="AE539" s="53"/>
      <c r="AF539" s="53"/>
      <c r="AG539" s="53"/>
      <c r="AH539" s="35"/>
      <c r="AI539" s="35"/>
      <c r="AJ539" s="35"/>
    </row>
    <row r="540" spans="8:36"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38"/>
      <c r="S540" s="53"/>
      <c r="T540" s="53"/>
      <c r="U540" s="53"/>
      <c r="V540" s="53"/>
      <c r="W540" s="53"/>
      <c r="X540" s="53"/>
      <c r="Y540" s="53"/>
      <c r="Z540" s="53"/>
      <c r="AA540" s="53"/>
      <c r="AB540" s="53"/>
      <c r="AC540" s="53"/>
      <c r="AD540" s="53"/>
      <c r="AE540" s="53"/>
      <c r="AF540" s="53"/>
      <c r="AG540" s="53"/>
      <c r="AH540" s="35"/>
      <c r="AI540" s="35"/>
      <c r="AJ540" s="35"/>
    </row>
    <row r="541" spans="8:36"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38"/>
      <c r="S541" s="53"/>
      <c r="T541" s="53"/>
      <c r="U541" s="53"/>
      <c r="V541" s="53"/>
      <c r="W541" s="53"/>
      <c r="X541" s="53"/>
      <c r="Y541" s="53"/>
      <c r="Z541" s="53"/>
      <c r="AA541" s="53"/>
      <c r="AB541" s="53"/>
      <c r="AC541" s="53"/>
      <c r="AD541" s="53"/>
      <c r="AE541" s="53"/>
      <c r="AF541" s="53"/>
      <c r="AG541" s="53"/>
      <c r="AH541" s="35"/>
      <c r="AI541" s="35"/>
      <c r="AJ541" s="35"/>
    </row>
    <row r="542" spans="8:36"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38"/>
      <c r="S542" s="53"/>
      <c r="T542" s="53"/>
      <c r="U542" s="53"/>
      <c r="V542" s="53"/>
      <c r="W542" s="53"/>
      <c r="X542" s="53"/>
      <c r="Y542" s="53"/>
      <c r="Z542" s="53"/>
      <c r="AA542" s="53"/>
      <c r="AB542" s="53"/>
      <c r="AC542" s="53"/>
      <c r="AD542" s="53"/>
      <c r="AE542" s="53"/>
      <c r="AF542" s="53"/>
      <c r="AG542" s="53"/>
      <c r="AH542" s="35"/>
      <c r="AI542" s="35"/>
      <c r="AJ542" s="35"/>
    </row>
    <row r="543" spans="8:36"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38"/>
      <c r="S543" s="53"/>
      <c r="T543" s="53"/>
      <c r="U543" s="53"/>
      <c r="V543" s="53"/>
      <c r="W543" s="53"/>
      <c r="X543" s="53"/>
      <c r="Y543" s="53"/>
      <c r="Z543" s="53"/>
      <c r="AA543" s="53"/>
      <c r="AB543" s="53"/>
      <c r="AC543" s="53"/>
      <c r="AD543" s="53"/>
      <c r="AE543" s="53"/>
      <c r="AF543" s="53"/>
      <c r="AG543" s="53"/>
      <c r="AH543" s="35"/>
      <c r="AI543" s="35"/>
      <c r="AJ543" s="35"/>
    </row>
    <row r="544" spans="8:36"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38"/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53"/>
      <c r="AD544" s="53"/>
      <c r="AE544" s="53"/>
      <c r="AF544" s="53"/>
      <c r="AG544" s="53"/>
      <c r="AH544" s="35"/>
      <c r="AI544" s="35"/>
      <c r="AJ544" s="35"/>
    </row>
    <row r="545" spans="8:36"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38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  <c r="AD545" s="53"/>
      <c r="AE545" s="53"/>
      <c r="AF545" s="53"/>
      <c r="AG545" s="53"/>
      <c r="AH545" s="35"/>
      <c r="AI545" s="35"/>
      <c r="AJ545" s="35"/>
    </row>
    <row r="546" spans="8:36"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38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  <c r="AD546" s="53"/>
      <c r="AE546" s="53"/>
      <c r="AF546" s="53"/>
      <c r="AG546" s="53"/>
      <c r="AH546" s="35"/>
      <c r="AI546" s="35"/>
      <c r="AJ546" s="35"/>
    </row>
    <row r="547" spans="8:36"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38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53"/>
      <c r="AH547" s="35"/>
      <c r="AI547" s="35"/>
      <c r="AJ547" s="35"/>
    </row>
    <row r="548" spans="8:36"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38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53"/>
      <c r="AF548" s="53"/>
      <c r="AG548" s="53"/>
      <c r="AH548" s="35"/>
      <c r="AI548" s="35"/>
      <c r="AJ548" s="35"/>
    </row>
    <row r="549" spans="8:36"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38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53"/>
      <c r="AF549" s="53"/>
      <c r="AG549" s="53"/>
      <c r="AH549" s="35"/>
      <c r="AI549" s="35"/>
      <c r="AJ549" s="35"/>
    </row>
    <row r="550" spans="8:36"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38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53"/>
      <c r="AH550" s="35"/>
      <c r="AI550" s="35"/>
      <c r="AJ550" s="35"/>
    </row>
    <row r="551" spans="8:36"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38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53"/>
      <c r="AH551" s="35"/>
      <c r="AI551" s="35"/>
      <c r="AJ551" s="35"/>
    </row>
    <row r="552" spans="8:36"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38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  <c r="AD552" s="53"/>
      <c r="AE552" s="53"/>
      <c r="AF552" s="53"/>
      <c r="AG552" s="53"/>
      <c r="AH552" s="35"/>
      <c r="AI552" s="35"/>
      <c r="AJ552" s="35"/>
    </row>
    <row r="553" spans="8:36"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38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53"/>
      <c r="AH553" s="35"/>
      <c r="AI553" s="35"/>
      <c r="AJ553" s="35"/>
    </row>
    <row r="554" spans="8:36"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38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53"/>
      <c r="AF554" s="53"/>
      <c r="AG554" s="53"/>
      <c r="AH554" s="35"/>
      <c r="AI554" s="35"/>
      <c r="AJ554" s="35"/>
    </row>
    <row r="555" spans="8:36"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38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3"/>
      <c r="AH555" s="35"/>
      <c r="AI555" s="35"/>
      <c r="AJ555" s="35"/>
    </row>
    <row r="556" spans="8:36"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38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53"/>
      <c r="AH556" s="35"/>
      <c r="AI556" s="35"/>
      <c r="AJ556" s="35"/>
    </row>
    <row r="557" spans="8:36"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38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53"/>
      <c r="AF557" s="53"/>
      <c r="AG557" s="53"/>
      <c r="AH557" s="35"/>
      <c r="AI557" s="35"/>
      <c r="AJ557" s="35"/>
    </row>
    <row r="558" spans="8:36"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38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53"/>
      <c r="AH558" s="35"/>
      <c r="AI558" s="35"/>
      <c r="AJ558" s="35"/>
    </row>
    <row r="559" spans="8:36"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38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53"/>
      <c r="AF559" s="53"/>
      <c r="AG559" s="53"/>
      <c r="AH559" s="35"/>
      <c r="AI559" s="35"/>
      <c r="AJ559" s="35"/>
    </row>
    <row r="560" spans="8:36"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38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  <c r="AD560" s="53"/>
      <c r="AE560" s="53"/>
      <c r="AF560" s="53"/>
      <c r="AG560" s="53"/>
      <c r="AH560" s="35"/>
      <c r="AI560" s="35"/>
      <c r="AJ560" s="35"/>
    </row>
    <row r="561" spans="8:36"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38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  <c r="AD561" s="53"/>
      <c r="AE561" s="53"/>
      <c r="AF561" s="53"/>
      <c r="AG561" s="53"/>
      <c r="AH561" s="35"/>
      <c r="AI561" s="35"/>
      <c r="AJ561" s="35"/>
    </row>
    <row r="562" spans="8:36"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38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  <c r="AD562" s="53"/>
      <c r="AE562" s="53"/>
      <c r="AF562" s="53"/>
      <c r="AG562" s="53"/>
      <c r="AH562" s="35"/>
      <c r="AI562" s="35"/>
      <c r="AJ562" s="35"/>
    </row>
    <row r="563" spans="8:36"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38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53"/>
      <c r="AF563" s="53"/>
      <c r="AG563" s="53"/>
      <c r="AH563" s="35"/>
      <c r="AI563" s="35"/>
      <c r="AJ563" s="35"/>
    </row>
    <row r="564" spans="8:36"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38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  <c r="AD564" s="53"/>
      <c r="AE564" s="53"/>
      <c r="AF564" s="53"/>
      <c r="AG564" s="53"/>
      <c r="AH564" s="35"/>
      <c r="AI564" s="35"/>
      <c r="AJ564" s="35"/>
    </row>
    <row r="565" spans="8:36"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38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53"/>
      <c r="AH565" s="35"/>
      <c r="AI565" s="35"/>
      <c r="AJ565" s="35"/>
    </row>
    <row r="566" spans="8:36"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38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53"/>
      <c r="AH566" s="35"/>
      <c r="AI566" s="35"/>
      <c r="AJ566" s="35"/>
    </row>
    <row r="567" spans="8:36"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38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53"/>
      <c r="AH567" s="35"/>
      <c r="AI567" s="35"/>
      <c r="AJ567" s="35"/>
    </row>
    <row r="568" spans="8:36"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38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53"/>
      <c r="AH568" s="35"/>
      <c r="AI568" s="35"/>
      <c r="AJ568" s="35"/>
    </row>
    <row r="569" spans="8:36"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38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  <c r="AD569" s="53"/>
      <c r="AE569" s="53"/>
      <c r="AF569" s="53"/>
      <c r="AG569" s="53"/>
      <c r="AH569" s="35"/>
      <c r="AI569" s="35"/>
      <c r="AJ569" s="35"/>
    </row>
    <row r="570" spans="8:36"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38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53"/>
      <c r="AF570" s="53"/>
      <c r="AG570" s="53"/>
      <c r="AH570" s="35"/>
      <c r="AI570" s="35"/>
      <c r="AJ570" s="35"/>
    </row>
    <row r="571" spans="8:36"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38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53"/>
      <c r="AH571" s="35"/>
      <c r="AI571" s="35"/>
      <c r="AJ571" s="35"/>
    </row>
    <row r="572" spans="8:36"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38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  <c r="AD572" s="53"/>
      <c r="AE572" s="53"/>
      <c r="AF572" s="53"/>
      <c r="AG572" s="53"/>
      <c r="AH572" s="35"/>
      <c r="AI572" s="35"/>
      <c r="AJ572" s="35"/>
    </row>
    <row r="573" spans="8:36"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38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F573" s="53"/>
      <c r="AG573" s="53"/>
      <c r="AH573" s="35"/>
      <c r="AI573" s="35"/>
      <c r="AJ573" s="35"/>
    </row>
    <row r="574" spans="8:36"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38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53"/>
      <c r="AH574" s="35"/>
      <c r="AI574" s="35"/>
      <c r="AJ574" s="35"/>
    </row>
    <row r="575" spans="8:36"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38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  <c r="AD575" s="53"/>
      <c r="AE575" s="53"/>
      <c r="AF575" s="53"/>
      <c r="AG575" s="53"/>
      <c r="AH575" s="35"/>
      <c r="AI575" s="35"/>
      <c r="AJ575" s="35"/>
    </row>
    <row r="576" spans="8:36"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38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53"/>
      <c r="AD576" s="53"/>
      <c r="AE576" s="53"/>
      <c r="AF576" s="53"/>
      <c r="AG576" s="53"/>
      <c r="AH576" s="35"/>
      <c r="AI576" s="35"/>
      <c r="AJ576" s="35"/>
    </row>
    <row r="577" spans="8:36"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38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  <c r="AD577" s="53"/>
      <c r="AE577" s="53"/>
      <c r="AF577" s="53"/>
      <c r="AG577" s="53"/>
      <c r="AH577" s="35"/>
      <c r="AI577" s="35"/>
      <c r="AJ577" s="35"/>
    </row>
    <row r="578" spans="8:36"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38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53"/>
      <c r="AH578" s="35"/>
      <c r="AI578" s="35"/>
      <c r="AJ578" s="35"/>
    </row>
    <row r="579" spans="8:36"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38"/>
      <c r="S579" s="53"/>
      <c r="T579" s="53"/>
      <c r="U579" s="53"/>
      <c r="V579" s="53"/>
      <c r="W579" s="53"/>
      <c r="X579" s="53"/>
      <c r="Y579" s="53"/>
      <c r="Z579" s="53"/>
      <c r="AA579" s="53"/>
      <c r="AB579" s="53"/>
      <c r="AC579" s="53"/>
      <c r="AD579" s="53"/>
      <c r="AE579" s="53"/>
      <c r="AF579" s="53"/>
      <c r="AG579" s="53"/>
      <c r="AH579" s="35"/>
      <c r="AI579" s="35"/>
      <c r="AJ579" s="35"/>
    </row>
    <row r="580" spans="8:36"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38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  <c r="AD580" s="53"/>
      <c r="AE580" s="53"/>
      <c r="AF580" s="53"/>
      <c r="AG580" s="53"/>
      <c r="AH580" s="35"/>
      <c r="AI580" s="35"/>
      <c r="AJ580" s="35"/>
    </row>
    <row r="581" spans="8:36"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38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53"/>
      <c r="AH581" s="35"/>
      <c r="AI581" s="35"/>
      <c r="AJ581" s="35"/>
    </row>
    <row r="582" spans="8:36"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38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53"/>
      <c r="AH582" s="35"/>
      <c r="AI582" s="35"/>
      <c r="AJ582" s="35"/>
    </row>
    <row r="583" spans="8:36"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38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53"/>
      <c r="AF583" s="53"/>
      <c r="AG583" s="53"/>
      <c r="AH583" s="35"/>
      <c r="AI583" s="35"/>
      <c r="AJ583" s="35"/>
    </row>
    <row r="584" spans="8:36"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38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35"/>
      <c r="AI584" s="35"/>
      <c r="AJ584" s="35"/>
    </row>
    <row r="585" spans="8:36"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38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35"/>
      <c r="AI585" s="35"/>
      <c r="AJ585" s="35"/>
    </row>
    <row r="586" spans="8:36"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38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53"/>
      <c r="AF586" s="53"/>
      <c r="AG586" s="53"/>
      <c r="AH586" s="35"/>
      <c r="AI586" s="35"/>
      <c r="AJ586" s="35"/>
    </row>
    <row r="587" spans="8:36"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38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53"/>
      <c r="AF587" s="53"/>
      <c r="AG587" s="53"/>
      <c r="AH587" s="35"/>
      <c r="AI587" s="35"/>
      <c r="AJ587" s="35"/>
    </row>
    <row r="588" spans="8:36"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38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  <c r="AD588" s="53"/>
      <c r="AE588" s="53"/>
      <c r="AF588" s="53"/>
      <c r="AG588" s="53"/>
      <c r="AH588" s="35"/>
      <c r="AI588" s="35"/>
      <c r="AJ588" s="35"/>
    </row>
    <row r="589" spans="8:36"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38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  <c r="AD589" s="53"/>
      <c r="AE589" s="53"/>
      <c r="AF589" s="53"/>
      <c r="AG589" s="53"/>
      <c r="AH589" s="35"/>
      <c r="AI589" s="35"/>
      <c r="AJ589" s="35"/>
    </row>
    <row r="590" spans="8:36"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38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53"/>
      <c r="AF590" s="53"/>
      <c r="AG590" s="53"/>
      <c r="AH590" s="35"/>
      <c r="AI590" s="35"/>
      <c r="AJ590" s="35"/>
    </row>
    <row r="591" spans="8:36"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38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  <c r="AD591" s="53"/>
      <c r="AE591" s="53"/>
      <c r="AF591" s="53"/>
      <c r="AG591" s="53"/>
      <c r="AH591" s="35"/>
      <c r="AI591" s="35"/>
      <c r="AJ591" s="35"/>
    </row>
    <row r="592" spans="8:36"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38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  <c r="AD592" s="53"/>
      <c r="AE592" s="53"/>
      <c r="AF592" s="53"/>
      <c r="AG592" s="53"/>
      <c r="AH592" s="35"/>
      <c r="AI592" s="35"/>
      <c r="AJ592" s="35"/>
    </row>
    <row r="593" spans="8:36"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38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  <c r="AD593" s="53"/>
      <c r="AE593" s="53"/>
      <c r="AF593" s="53"/>
      <c r="AG593" s="53"/>
      <c r="AH593" s="35"/>
      <c r="AI593" s="35"/>
      <c r="AJ593" s="35"/>
    </row>
    <row r="594" spans="8:36"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38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53"/>
      <c r="AF594" s="53"/>
      <c r="AG594" s="53"/>
      <c r="AH594" s="35"/>
      <c r="AI594" s="35"/>
      <c r="AJ594" s="35"/>
    </row>
    <row r="595" spans="8:36"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38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3"/>
      <c r="AH595" s="35"/>
      <c r="AI595" s="35"/>
      <c r="AJ595" s="35"/>
    </row>
    <row r="596" spans="8:36"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38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53"/>
      <c r="AF596" s="53"/>
      <c r="AG596" s="53"/>
      <c r="AH596" s="35"/>
      <c r="AI596" s="35"/>
      <c r="AJ596" s="35"/>
    </row>
    <row r="597" spans="8:36"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38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  <c r="AD597" s="53"/>
      <c r="AE597" s="53"/>
      <c r="AF597" s="53"/>
      <c r="AG597" s="53"/>
      <c r="AH597" s="35"/>
      <c r="AI597" s="35"/>
      <c r="AJ597" s="35"/>
    </row>
    <row r="598" spans="8:36"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38"/>
      <c r="S598" s="53"/>
      <c r="T598" s="53"/>
      <c r="U598" s="53"/>
      <c r="V598" s="53"/>
      <c r="W598" s="53"/>
      <c r="X598" s="53"/>
      <c r="Y598" s="53"/>
      <c r="Z598" s="53"/>
      <c r="AA598" s="53"/>
      <c r="AB598" s="53"/>
      <c r="AC598" s="53"/>
      <c r="AD598" s="53"/>
      <c r="AE598" s="53"/>
      <c r="AF598" s="53"/>
      <c r="AG598" s="53"/>
      <c r="AH598" s="35"/>
      <c r="AI598" s="35"/>
      <c r="AJ598" s="35"/>
    </row>
    <row r="599" spans="8:36"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38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  <c r="AD599" s="53"/>
      <c r="AE599" s="53"/>
      <c r="AF599" s="53"/>
      <c r="AG599" s="53"/>
      <c r="AH599" s="35"/>
      <c r="AI599" s="35"/>
      <c r="AJ599" s="35"/>
    </row>
    <row r="600" spans="8:36"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38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  <c r="AG600" s="53"/>
      <c r="AH600" s="35"/>
      <c r="AI600" s="35"/>
      <c r="AJ600" s="35"/>
    </row>
    <row r="601" spans="8:36"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38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3"/>
      <c r="AH601" s="35"/>
      <c r="AI601" s="35"/>
      <c r="AJ601" s="35"/>
    </row>
    <row r="602" spans="8:36"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38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  <c r="AH602" s="35"/>
      <c r="AI602" s="35"/>
      <c r="AJ602" s="35"/>
    </row>
    <row r="603" spans="8:36"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38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53"/>
      <c r="AF603" s="53"/>
      <c r="AG603" s="53"/>
      <c r="AH603" s="35"/>
      <c r="AI603" s="35"/>
      <c r="AJ603" s="35"/>
    </row>
    <row r="604" spans="8:36"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38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53"/>
      <c r="AF604" s="53"/>
      <c r="AG604" s="53"/>
      <c r="AH604" s="35"/>
      <c r="AI604" s="35"/>
      <c r="AJ604" s="35"/>
    </row>
    <row r="605" spans="8:36"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38"/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  <c r="AD605" s="53"/>
      <c r="AE605" s="53"/>
      <c r="AF605" s="53"/>
      <c r="AG605" s="53"/>
      <c r="AH605" s="35"/>
      <c r="AI605" s="35"/>
      <c r="AJ605" s="35"/>
    </row>
    <row r="606" spans="8:36"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38"/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  <c r="AD606" s="53"/>
      <c r="AE606" s="53"/>
      <c r="AF606" s="53"/>
      <c r="AG606" s="53"/>
      <c r="AH606" s="35"/>
      <c r="AI606" s="35"/>
      <c r="AJ606" s="35"/>
    </row>
    <row r="607" spans="8:36"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38"/>
      <c r="S607" s="53"/>
      <c r="T607" s="53"/>
      <c r="U607" s="53"/>
      <c r="V607" s="53"/>
      <c r="W607" s="53"/>
      <c r="X607" s="53"/>
      <c r="Y607" s="53"/>
      <c r="Z607" s="53"/>
      <c r="AA607" s="53"/>
      <c r="AB607" s="53"/>
      <c r="AC607" s="53"/>
      <c r="AD607" s="53"/>
      <c r="AE607" s="53"/>
      <c r="AF607" s="53"/>
      <c r="AG607" s="53"/>
      <c r="AH607" s="35"/>
      <c r="AI607" s="35"/>
      <c r="AJ607" s="35"/>
    </row>
    <row r="608" spans="8:36"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38"/>
      <c r="S608" s="53"/>
      <c r="T608" s="53"/>
      <c r="U608" s="53"/>
      <c r="V608" s="53"/>
      <c r="W608" s="53"/>
      <c r="X608" s="53"/>
      <c r="Y608" s="53"/>
      <c r="Z608" s="53"/>
      <c r="AA608" s="53"/>
      <c r="AB608" s="53"/>
      <c r="AC608" s="53"/>
      <c r="AD608" s="53"/>
      <c r="AE608" s="53"/>
      <c r="AF608" s="53"/>
      <c r="AG608" s="53"/>
      <c r="AH608" s="35"/>
      <c r="AI608" s="35"/>
      <c r="AJ608" s="35"/>
    </row>
    <row r="609" spans="8:36"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38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  <c r="AD609" s="53"/>
      <c r="AE609" s="53"/>
      <c r="AF609" s="53"/>
      <c r="AG609" s="53"/>
      <c r="AH609" s="35"/>
      <c r="AI609" s="35"/>
      <c r="AJ609" s="35"/>
    </row>
    <row r="610" spans="8:36"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38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  <c r="AD610" s="53"/>
      <c r="AE610" s="53"/>
      <c r="AF610" s="53"/>
      <c r="AG610" s="53"/>
      <c r="AH610" s="35"/>
      <c r="AI610" s="35"/>
      <c r="AJ610" s="35"/>
    </row>
    <row r="611" spans="8:36"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38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53"/>
      <c r="AF611" s="53"/>
      <c r="AG611" s="53"/>
      <c r="AH611" s="35"/>
      <c r="AI611" s="35"/>
      <c r="AJ611" s="35"/>
    </row>
    <row r="612" spans="8:36"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38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53"/>
      <c r="AF612" s="53"/>
      <c r="AG612" s="53"/>
      <c r="AH612" s="35"/>
      <c r="AI612" s="35"/>
      <c r="AJ612" s="35"/>
    </row>
    <row r="613" spans="8:36"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38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  <c r="AD613" s="53"/>
      <c r="AE613" s="53"/>
      <c r="AF613" s="53"/>
      <c r="AG613" s="53"/>
      <c r="AH613" s="35"/>
      <c r="AI613" s="35"/>
      <c r="AJ613" s="35"/>
    </row>
    <row r="614" spans="8:36"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38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35"/>
      <c r="AI614" s="35"/>
      <c r="AJ614" s="35"/>
    </row>
    <row r="615" spans="8:36"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38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53"/>
      <c r="AF615" s="53"/>
      <c r="AG615" s="53"/>
      <c r="AH615" s="35"/>
      <c r="AI615" s="35"/>
      <c r="AJ615" s="35"/>
    </row>
    <row r="616" spans="8:36"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38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53"/>
      <c r="AF616" s="53"/>
      <c r="AG616" s="53"/>
      <c r="AH616" s="35"/>
      <c r="AI616" s="35"/>
      <c r="AJ616" s="35"/>
    </row>
    <row r="617" spans="8:36"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38"/>
      <c r="S617" s="53"/>
      <c r="T617" s="53"/>
      <c r="U617" s="53"/>
      <c r="V617" s="53"/>
      <c r="W617" s="53"/>
      <c r="X617" s="53"/>
      <c r="Y617" s="53"/>
      <c r="Z617" s="53"/>
      <c r="AA617" s="53"/>
      <c r="AB617" s="53"/>
      <c r="AC617" s="53"/>
      <c r="AD617" s="53"/>
      <c r="AE617" s="53"/>
      <c r="AF617" s="53"/>
      <c r="AG617" s="53"/>
      <c r="AH617" s="35"/>
      <c r="AI617" s="35"/>
      <c r="AJ617" s="35"/>
    </row>
    <row r="618" spans="8:36"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38"/>
      <c r="S618" s="53"/>
      <c r="T618" s="53"/>
      <c r="U618" s="53"/>
      <c r="V618" s="53"/>
      <c r="W618" s="53"/>
      <c r="X618" s="53"/>
      <c r="Y618" s="53"/>
      <c r="Z618" s="53"/>
      <c r="AA618" s="53"/>
      <c r="AB618" s="53"/>
      <c r="AC618" s="53"/>
      <c r="AD618" s="53"/>
      <c r="AE618" s="53"/>
      <c r="AF618" s="53"/>
      <c r="AG618" s="53"/>
      <c r="AH618" s="35"/>
      <c r="AI618" s="35"/>
      <c r="AJ618" s="35"/>
    </row>
    <row r="619" spans="8:36"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38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  <c r="AD619" s="53"/>
      <c r="AE619" s="53"/>
      <c r="AF619" s="53"/>
      <c r="AG619" s="53"/>
      <c r="AH619" s="35"/>
      <c r="AI619" s="35"/>
      <c r="AJ619" s="35"/>
    </row>
    <row r="620" spans="8:36"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38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53"/>
      <c r="AF620" s="53"/>
      <c r="AG620" s="53"/>
      <c r="AH620" s="35"/>
      <c r="AI620" s="35"/>
      <c r="AJ620" s="35"/>
    </row>
    <row r="621" spans="8:36"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38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  <c r="AD621" s="53"/>
      <c r="AE621" s="53"/>
      <c r="AF621" s="53"/>
      <c r="AG621" s="53"/>
      <c r="AH621" s="35"/>
      <c r="AI621" s="35"/>
      <c r="AJ621" s="35"/>
    </row>
    <row r="622" spans="8:36"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38"/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  <c r="AD622" s="53"/>
      <c r="AE622" s="53"/>
      <c r="AF622" s="53"/>
      <c r="AG622" s="53"/>
      <c r="AH622" s="35"/>
      <c r="AI622" s="35"/>
      <c r="AJ622" s="35"/>
    </row>
    <row r="623" spans="8:36"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38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53"/>
      <c r="AF623" s="53"/>
      <c r="AG623" s="53"/>
      <c r="AH623" s="35"/>
      <c r="AI623" s="35"/>
      <c r="AJ623" s="35"/>
    </row>
    <row r="624" spans="8:36"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38"/>
      <c r="S624" s="53"/>
      <c r="T624" s="53"/>
      <c r="U624" s="53"/>
      <c r="V624" s="53"/>
      <c r="W624" s="53"/>
      <c r="X624" s="53"/>
      <c r="Y624" s="53"/>
      <c r="Z624" s="53"/>
      <c r="AA624" s="53"/>
      <c r="AB624" s="53"/>
      <c r="AC624" s="53"/>
      <c r="AD624" s="53"/>
      <c r="AE624" s="53"/>
      <c r="AF624" s="53"/>
      <c r="AG624" s="53"/>
      <c r="AH624" s="35"/>
      <c r="AI624" s="35"/>
      <c r="AJ624" s="35"/>
    </row>
    <row r="625" spans="8:36"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38"/>
      <c r="S625" s="53"/>
      <c r="T625" s="53"/>
      <c r="U625" s="53"/>
      <c r="V625" s="53"/>
      <c r="W625" s="53"/>
      <c r="X625" s="53"/>
      <c r="Y625" s="53"/>
      <c r="Z625" s="53"/>
      <c r="AA625" s="53"/>
      <c r="AB625" s="53"/>
      <c r="AC625" s="53"/>
      <c r="AD625" s="53"/>
      <c r="AE625" s="53"/>
      <c r="AF625" s="53"/>
      <c r="AG625" s="53"/>
      <c r="AH625" s="35"/>
      <c r="AI625" s="35"/>
      <c r="AJ625" s="35"/>
    </row>
    <row r="626" spans="8:36"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38"/>
      <c r="S626" s="53"/>
      <c r="T626" s="53"/>
      <c r="U626" s="53"/>
      <c r="V626" s="53"/>
      <c r="W626" s="53"/>
      <c r="X626" s="53"/>
      <c r="Y626" s="53"/>
      <c r="Z626" s="53"/>
      <c r="AA626" s="53"/>
      <c r="AB626" s="53"/>
      <c r="AC626" s="53"/>
      <c r="AD626" s="53"/>
      <c r="AE626" s="53"/>
      <c r="AF626" s="53"/>
      <c r="AG626" s="53"/>
      <c r="AH626" s="35"/>
      <c r="AI626" s="35"/>
      <c r="AJ626" s="35"/>
    </row>
    <row r="627" spans="8:36"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38"/>
      <c r="S627" s="53"/>
      <c r="T627" s="53"/>
      <c r="U627" s="53"/>
      <c r="V627" s="53"/>
      <c r="W627" s="53"/>
      <c r="X627" s="53"/>
      <c r="Y627" s="53"/>
      <c r="Z627" s="53"/>
      <c r="AA627" s="53"/>
      <c r="AB627" s="53"/>
      <c r="AC627" s="53"/>
      <c r="AD627" s="53"/>
      <c r="AE627" s="53"/>
      <c r="AF627" s="53"/>
      <c r="AG627" s="53"/>
      <c r="AH627" s="35"/>
      <c r="AI627" s="35"/>
      <c r="AJ627" s="35"/>
    </row>
    <row r="628" spans="8:36"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38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  <c r="AD628" s="53"/>
      <c r="AE628" s="53"/>
      <c r="AF628" s="53"/>
      <c r="AG628" s="53"/>
      <c r="AH628" s="35"/>
      <c r="AI628" s="35"/>
      <c r="AJ628" s="35"/>
    </row>
    <row r="629" spans="8:36"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38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  <c r="AD629" s="53"/>
      <c r="AE629" s="53"/>
      <c r="AF629" s="53"/>
      <c r="AG629" s="53"/>
      <c r="AH629" s="35"/>
      <c r="AI629" s="35"/>
      <c r="AJ629" s="35"/>
    </row>
    <row r="630" spans="8:36"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38"/>
      <c r="S630" s="53"/>
      <c r="T630" s="53"/>
      <c r="U630" s="53"/>
      <c r="V630" s="53"/>
      <c r="W630" s="53"/>
      <c r="X630" s="53"/>
      <c r="Y630" s="53"/>
      <c r="Z630" s="53"/>
      <c r="AA630" s="53"/>
      <c r="AB630" s="53"/>
      <c r="AC630" s="53"/>
      <c r="AD630" s="53"/>
      <c r="AE630" s="53"/>
      <c r="AF630" s="53"/>
      <c r="AG630" s="53"/>
      <c r="AH630" s="35"/>
      <c r="AI630" s="35"/>
      <c r="AJ630" s="35"/>
    </row>
    <row r="631" spans="8:36"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38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  <c r="AD631" s="53"/>
      <c r="AE631" s="53"/>
      <c r="AF631" s="53"/>
      <c r="AG631" s="53"/>
      <c r="AH631" s="35"/>
      <c r="AI631" s="35"/>
      <c r="AJ631" s="35"/>
    </row>
    <row r="632" spans="8:36"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38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  <c r="AD632" s="53"/>
      <c r="AE632" s="53"/>
      <c r="AF632" s="53"/>
      <c r="AG632" s="53"/>
      <c r="AH632" s="35"/>
      <c r="AI632" s="35"/>
      <c r="AJ632" s="35"/>
    </row>
    <row r="633" spans="8:36"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38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  <c r="AD633" s="53"/>
      <c r="AE633" s="53"/>
      <c r="AF633" s="53"/>
      <c r="AG633" s="53"/>
      <c r="AH633" s="35"/>
      <c r="AI633" s="35"/>
      <c r="AJ633" s="35"/>
    </row>
    <row r="634" spans="8:36"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38"/>
      <c r="S634" s="53"/>
      <c r="T634" s="53"/>
      <c r="U634" s="53"/>
      <c r="V634" s="53"/>
      <c r="W634" s="53"/>
      <c r="X634" s="53"/>
      <c r="Y634" s="53"/>
      <c r="Z634" s="53"/>
      <c r="AA634" s="53"/>
      <c r="AB634" s="53"/>
      <c r="AC634" s="53"/>
      <c r="AD634" s="53"/>
      <c r="AE634" s="53"/>
      <c r="AF634" s="53"/>
      <c r="AG634" s="53"/>
      <c r="AH634" s="35"/>
      <c r="AI634" s="35"/>
      <c r="AJ634" s="35"/>
    </row>
    <row r="635" spans="8:36"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38"/>
      <c r="S635" s="53"/>
      <c r="T635" s="53"/>
      <c r="U635" s="53"/>
      <c r="V635" s="53"/>
      <c r="W635" s="53"/>
      <c r="X635" s="53"/>
      <c r="Y635" s="53"/>
      <c r="Z635" s="53"/>
      <c r="AA635" s="53"/>
      <c r="AB635" s="53"/>
      <c r="AC635" s="53"/>
      <c r="AD635" s="53"/>
      <c r="AE635" s="53"/>
      <c r="AF635" s="53"/>
      <c r="AG635" s="53"/>
      <c r="AH635" s="35"/>
      <c r="AI635" s="35"/>
      <c r="AJ635" s="35"/>
    </row>
    <row r="636" spans="8:36"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38"/>
      <c r="S636" s="53"/>
      <c r="T636" s="53"/>
      <c r="U636" s="53"/>
      <c r="V636" s="53"/>
      <c r="W636" s="53"/>
      <c r="X636" s="53"/>
      <c r="Y636" s="53"/>
      <c r="Z636" s="53"/>
      <c r="AA636" s="53"/>
      <c r="AB636" s="53"/>
      <c r="AC636" s="53"/>
      <c r="AD636" s="53"/>
      <c r="AE636" s="53"/>
      <c r="AF636" s="53"/>
      <c r="AG636" s="53"/>
      <c r="AH636" s="35"/>
      <c r="AI636" s="35"/>
      <c r="AJ636" s="35"/>
    </row>
    <row r="637" spans="8:36"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38"/>
      <c r="S637" s="53"/>
      <c r="T637" s="53"/>
      <c r="U637" s="53"/>
      <c r="V637" s="53"/>
      <c r="W637" s="53"/>
      <c r="X637" s="53"/>
      <c r="Y637" s="53"/>
      <c r="Z637" s="53"/>
      <c r="AA637" s="53"/>
      <c r="AB637" s="53"/>
      <c r="AC637" s="53"/>
      <c r="AD637" s="53"/>
      <c r="AE637" s="53"/>
      <c r="AF637" s="53"/>
      <c r="AG637" s="53"/>
      <c r="AH637" s="35"/>
      <c r="AI637" s="35"/>
      <c r="AJ637" s="35"/>
    </row>
    <row r="638" spans="8:36"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38"/>
      <c r="S638" s="53"/>
      <c r="T638" s="53"/>
      <c r="U638" s="53"/>
      <c r="V638" s="53"/>
      <c r="W638" s="53"/>
      <c r="X638" s="53"/>
      <c r="Y638" s="53"/>
      <c r="Z638" s="53"/>
      <c r="AA638" s="53"/>
      <c r="AB638" s="53"/>
      <c r="AC638" s="53"/>
      <c r="AD638" s="53"/>
      <c r="AE638" s="53"/>
      <c r="AF638" s="53"/>
      <c r="AG638" s="53"/>
      <c r="AH638" s="35"/>
      <c r="AI638" s="35"/>
      <c r="AJ638" s="35"/>
    </row>
    <row r="639" spans="8:36"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38"/>
      <c r="S639" s="53"/>
      <c r="T639" s="53"/>
      <c r="U639" s="53"/>
      <c r="V639" s="53"/>
      <c r="W639" s="53"/>
      <c r="X639" s="53"/>
      <c r="Y639" s="53"/>
      <c r="Z639" s="53"/>
      <c r="AA639" s="53"/>
      <c r="AB639" s="53"/>
      <c r="AC639" s="53"/>
      <c r="AD639" s="53"/>
      <c r="AE639" s="53"/>
      <c r="AF639" s="53"/>
      <c r="AG639" s="53"/>
      <c r="AH639" s="35"/>
      <c r="AI639" s="35"/>
      <c r="AJ639" s="35"/>
    </row>
    <row r="640" spans="8:36"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38"/>
      <c r="S640" s="53"/>
      <c r="T640" s="53"/>
      <c r="U640" s="53"/>
      <c r="V640" s="53"/>
      <c r="W640" s="53"/>
      <c r="X640" s="53"/>
      <c r="Y640" s="53"/>
      <c r="Z640" s="53"/>
      <c r="AA640" s="53"/>
      <c r="AB640" s="53"/>
      <c r="AC640" s="53"/>
      <c r="AD640" s="53"/>
      <c r="AE640" s="53"/>
      <c r="AF640" s="53"/>
      <c r="AG640" s="53"/>
      <c r="AH640" s="35"/>
      <c r="AI640" s="35"/>
      <c r="AJ640" s="35"/>
    </row>
    <row r="641" spans="8:36"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38"/>
      <c r="S641" s="53"/>
      <c r="T641" s="53"/>
      <c r="U641" s="53"/>
      <c r="V641" s="53"/>
      <c r="W641" s="53"/>
      <c r="X641" s="53"/>
      <c r="Y641" s="53"/>
      <c r="Z641" s="53"/>
      <c r="AA641" s="53"/>
      <c r="AB641" s="53"/>
      <c r="AC641" s="53"/>
      <c r="AD641" s="53"/>
      <c r="AE641" s="53"/>
      <c r="AF641" s="53"/>
      <c r="AG641" s="53"/>
      <c r="AH641" s="35"/>
      <c r="AI641" s="35"/>
      <c r="AJ641" s="35"/>
    </row>
    <row r="642" spans="8:36"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38"/>
      <c r="S642" s="53"/>
      <c r="T642" s="53"/>
      <c r="U642" s="53"/>
      <c r="V642" s="53"/>
      <c r="W642" s="53"/>
      <c r="X642" s="53"/>
      <c r="Y642" s="53"/>
      <c r="Z642" s="53"/>
      <c r="AA642" s="53"/>
      <c r="AB642" s="53"/>
      <c r="AC642" s="53"/>
      <c r="AD642" s="53"/>
      <c r="AE642" s="53"/>
      <c r="AF642" s="53"/>
      <c r="AG642" s="53"/>
      <c r="AH642" s="35"/>
      <c r="AI642" s="35"/>
      <c r="AJ642" s="35"/>
    </row>
    <row r="643" spans="8:36"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38"/>
      <c r="S643" s="53"/>
      <c r="T643" s="53"/>
      <c r="U643" s="53"/>
      <c r="V643" s="53"/>
      <c r="W643" s="53"/>
      <c r="X643" s="53"/>
      <c r="Y643" s="53"/>
      <c r="Z643" s="53"/>
      <c r="AA643" s="53"/>
      <c r="AB643" s="53"/>
      <c r="AC643" s="53"/>
      <c r="AD643" s="53"/>
      <c r="AE643" s="53"/>
      <c r="AF643" s="53"/>
      <c r="AG643" s="53"/>
      <c r="AH643" s="35"/>
      <c r="AI643" s="35"/>
      <c r="AJ643" s="35"/>
    </row>
    <row r="644" spans="8:36"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38"/>
      <c r="S644" s="53"/>
      <c r="T644" s="53"/>
      <c r="U644" s="53"/>
      <c r="V644" s="53"/>
      <c r="W644" s="53"/>
      <c r="X644" s="53"/>
      <c r="Y644" s="53"/>
      <c r="Z644" s="53"/>
      <c r="AA644" s="53"/>
      <c r="AB644" s="53"/>
      <c r="AC644" s="53"/>
      <c r="AD644" s="53"/>
      <c r="AE644" s="53"/>
      <c r="AF644" s="53"/>
      <c r="AG644" s="53"/>
      <c r="AH644" s="35"/>
      <c r="AI644" s="35"/>
      <c r="AJ644" s="35"/>
    </row>
    <row r="645" spans="8:36"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38"/>
      <c r="S645" s="53"/>
      <c r="T645" s="53"/>
      <c r="U645" s="53"/>
      <c r="V645" s="53"/>
      <c r="W645" s="53"/>
      <c r="X645" s="53"/>
      <c r="Y645" s="53"/>
      <c r="Z645" s="53"/>
      <c r="AA645" s="53"/>
      <c r="AB645" s="53"/>
      <c r="AC645" s="53"/>
      <c r="AD645" s="53"/>
      <c r="AE645" s="53"/>
      <c r="AF645" s="53"/>
      <c r="AG645" s="53"/>
      <c r="AH645" s="35"/>
      <c r="AI645" s="35"/>
      <c r="AJ645" s="35"/>
    </row>
    <row r="646" spans="8:36"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38"/>
      <c r="S646" s="53"/>
      <c r="T646" s="53"/>
      <c r="U646" s="53"/>
      <c r="V646" s="53"/>
      <c r="W646" s="53"/>
      <c r="X646" s="53"/>
      <c r="Y646" s="53"/>
      <c r="Z646" s="53"/>
      <c r="AA646" s="53"/>
      <c r="AB646" s="53"/>
      <c r="AC646" s="53"/>
      <c r="AD646" s="53"/>
      <c r="AE646" s="53"/>
      <c r="AF646" s="53"/>
      <c r="AG646" s="53"/>
      <c r="AH646" s="35"/>
      <c r="AI646" s="35"/>
      <c r="AJ646" s="35"/>
    </row>
    <row r="647" spans="8:36"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38"/>
      <c r="S647" s="53"/>
      <c r="T647" s="53"/>
      <c r="U647" s="53"/>
      <c r="V647" s="53"/>
      <c r="W647" s="53"/>
      <c r="X647" s="53"/>
      <c r="Y647" s="53"/>
      <c r="Z647" s="53"/>
      <c r="AA647" s="53"/>
      <c r="AB647" s="53"/>
      <c r="AC647" s="53"/>
      <c r="AD647" s="53"/>
      <c r="AE647" s="53"/>
      <c r="AF647" s="53"/>
      <c r="AG647" s="53"/>
      <c r="AH647" s="35"/>
      <c r="AI647" s="35"/>
      <c r="AJ647" s="35"/>
    </row>
    <row r="648" spans="8:36"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38"/>
      <c r="S648" s="53"/>
      <c r="T648" s="53"/>
      <c r="U648" s="53"/>
      <c r="V648" s="53"/>
      <c r="W648" s="53"/>
      <c r="X648" s="53"/>
      <c r="Y648" s="53"/>
      <c r="Z648" s="53"/>
      <c r="AA648" s="53"/>
      <c r="AB648" s="53"/>
      <c r="AC648" s="53"/>
      <c r="AD648" s="53"/>
      <c r="AE648" s="53"/>
      <c r="AF648" s="53"/>
      <c r="AG648" s="53"/>
      <c r="AH648" s="35"/>
      <c r="AI648" s="35"/>
      <c r="AJ648" s="35"/>
    </row>
    <row r="649" spans="8:36"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38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  <c r="AD649" s="53"/>
      <c r="AE649" s="53"/>
      <c r="AF649" s="53"/>
      <c r="AG649" s="53"/>
      <c r="AH649" s="35"/>
      <c r="AI649" s="35"/>
      <c r="AJ649" s="35"/>
    </row>
    <row r="650" spans="8:36"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38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  <c r="AD650" s="53"/>
      <c r="AE650" s="53"/>
      <c r="AF650" s="53"/>
      <c r="AG650" s="53"/>
      <c r="AH650" s="35"/>
      <c r="AI650" s="35"/>
      <c r="AJ650" s="35"/>
    </row>
    <row r="651" spans="8:36"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38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  <c r="AD651" s="53"/>
      <c r="AE651" s="53"/>
      <c r="AF651" s="53"/>
      <c r="AG651" s="53"/>
      <c r="AH651" s="35"/>
      <c r="AI651" s="35"/>
      <c r="AJ651" s="35"/>
    </row>
    <row r="652" spans="8:36"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38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  <c r="AD652" s="53"/>
      <c r="AE652" s="53"/>
      <c r="AF652" s="53"/>
      <c r="AG652" s="53"/>
      <c r="AH652" s="35"/>
      <c r="AI652" s="35"/>
      <c r="AJ652" s="35"/>
    </row>
    <row r="653" spans="8:36"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38"/>
      <c r="S653" s="53"/>
      <c r="T653" s="53"/>
      <c r="U653" s="53"/>
      <c r="V653" s="53"/>
      <c r="W653" s="53"/>
      <c r="X653" s="53"/>
      <c r="Y653" s="53"/>
      <c r="Z653" s="53"/>
      <c r="AA653" s="53"/>
      <c r="AB653" s="53"/>
      <c r="AC653" s="53"/>
      <c r="AD653" s="53"/>
      <c r="AE653" s="53"/>
      <c r="AF653" s="53"/>
      <c r="AG653" s="53"/>
      <c r="AH653" s="35"/>
      <c r="AI653" s="35"/>
      <c r="AJ653" s="35"/>
    </row>
    <row r="654" spans="8:36"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38"/>
      <c r="S654" s="53"/>
      <c r="T654" s="53"/>
      <c r="U654" s="53"/>
      <c r="V654" s="53"/>
      <c r="W654" s="53"/>
      <c r="X654" s="53"/>
      <c r="Y654" s="53"/>
      <c r="Z654" s="53"/>
      <c r="AA654" s="53"/>
      <c r="AB654" s="53"/>
      <c r="AC654" s="53"/>
      <c r="AD654" s="53"/>
      <c r="AE654" s="53"/>
      <c r="AF654" s="53"/>
      <c r="AG654" s="53"/>
      <c r="AH654" s="35"/>
      <c r="AI654" s="35"/>
      <c r="AJ654" s="35"/>
    </row>
    <row r="655" spans="8:36"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38"/>
      <c r="S655" s="53"/>
      <c r="T655" s="53"/>
      <c r="U655" s="53"/>
      <c r="V655" s="53"/>
      <c r="W655" s="53"/>
      <c r="X655" s="53"/>
      <c r="Y655" s="53"/>
      <c r="Z655" s="53"/>
      <c r="AA655" s="53"/>
      <c r="AB655" s="53"/>
      <c r="AC655" s="53"/>
      <c r="AD655" s="53"/>
      <c r="AE655" s="53"/>
      <c r="AF655" s="53"/>
      <c r="AG655" s="53"/>
      <c r="AH655" s="35"/>
      <c r="AI655" s="35"/>
      <c r="AJ655" s="35"/>
    </row>
    <row r="656" spans="8:36"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38"/>
      <c r="S656" s="53"/>
      <c r="T656" s="53"/>
      <c r="U656" s="53"/>
      <c r="V656" s="53"/>
      <c r="W656" s="53"/>
      <c r="X656" s="53"/>
      <c r="Y656" s="53"/>
      <c r="Z656" s="53"/>
      <c r="AA656" s="53"/>
      <c r="AB656" s="53"/>
      <c r="AC656" s="53"/>
      <c r="AD656" s="53"/>
      <c r="AE656" s="53"/>
      <c r="AF656" s="53"/>
      <c r="AG656" s="53"/>
      <c r="AH656" s="35"/>
      <c r="AI656" s="35"/>
      <c r="AJ656" s="35"/>
    </row>
    <row r="657" spans="8:36"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38"/>
      <c r="S657" s="53"/>
      <c r="T657" s="53"/>
      <c r="U657" s="53"/>
      <c r="V657" s="53"/>
      <c r="W657" s="53"/>
      <c r="X657" s="53"/>
      <c r="Y657" s="53"/>
      <c r="Z657" s="53"/>
      <c r="AA657" s="53"/>
      <c r="AB657" s="53"/>
      <c r="AC657" s="53"/>
      <c r="AD657" s="53"/>
      <c r="AE657" s="53"/>
      <c r="AF657" s="53"/>
      <c r="AG657" s="53"/>
      <c r="AH657" s="35"/>
      <c r="AI657" s="35"/>
      <c r="AJ657" s="35"/>
    </row>
    <row r="658" spans="8:36"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38"/>
      <c r="S658" s="53"/>
      <c r="T658" s="53"/>
      <c r="U658" s="53"/>
      <c r="V658" s="53"/>
      <c r="W658" s="53"/>
      <c r="X658" s="53"/>
      <c r="Y658" s="53"/>
      <c r="Z658" s="53"/>
      <c r="AA658" s="53"/>
      <c r="AB658" s="53"/>
      <c r="AC658" s="53"/>
      <c r="AD658" s="53"/>
      <c r="AE658" s="53"/>
      <c r="AF658" s="53"/>
      <c r="AG658" s="53"/>
      <c r="AH658" s="35"/>
      <c r="AI658" s="35"/>
      <c r="AJ658" s="35"/>
    </row>
    <row r="659" spans="8:36"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38"/>
      <c r="S659" s="53"/>
      <c r="T659" s="53"/>
      <c r="U659" s="53"/>
      <c r="V659" s="53"/>
      <c r="W659" s="53"/>
      <c r="X659" s="53"/>
      <c r="Y659" s="53"/>
      <c r="Z659" s="53"/>
      <c r="AA659" s="53"/>
      <c r="AB659" s="53"/>
      <c r="AC659" s="53"/>
      <c r="AD659" s="53"/>
      <c r="AE659" s="53"/>
      <c r="AF659" s="53"/>
      <c r="AG659" s="53"/>
      <c r="AH659" s="35"/>
      <c r="AI659" s="35"/>
      <c r="AJ659" s="35"/>
    </row>
    <row r="660" spans="8:36"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38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  <c r="AD660" s="53"/>
      <c r="AE660" s="53"/>
      <c r="AF660" s="53"/>
      <c r="AG660" s="53"/>
      <c r="AH660" s="35"/>
      <c r="AI660" s="35"/>
      <c r="AJ660" s="35"/>
    </row>
    <row r="661" spans="8:36"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38"/>
      <c r="S661" s="53"/>
      <c r="T661" s="53"/>
      <c r="U661" s="53"/>
      <c r="V661" s="53"/>
      <c r="W661" s="53"/>
      <c r="X661" s="53"/>
      <c r="Y661" s="53"/>
      <c r="Z661" s="53"/>
      <c r="AA661" s="53"/>
      <c r="AB661" s="53"/>
      <c r="AC661" s="53"/>
      <c r="AD661" s="53"/>
      <c r="AE661" s="53"/>
      <c r="AF661" s="53"/>
      <c r="AG661" s="53"/>
      <c r="AH661" s="35"/>
      <c r="AI661" s="35"/>
      <c r="AJ661" s="35"/>
    </row>
    <row r="662" spans="8:36"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38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  <c r="AD662" s="53"/>
      <c r="AE662" s="53"/>
      <c r="AF662" s="53"/>
      <c r="AG662" s="53"/>
      <c r="AH662" s="35"/>
      <c r="AI662" s="35"/>
      <c r="AJ662" s="35"/>
    </row>
    <row r="663" spans="8:36"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38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  <c r="AD663" s="53"/>
      <c r="AE663" s="53"/>
      <c r="AF663" s="53"/>
      <c r="AG663" s="53"/>
      <c r="AH663" s="35"/>
      <c r="AI663" s="35"/>
      <c r="AJ663" s="35"/>
    </row>
    <row r="664" spans="8:36"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38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  <c r="AD664" s="53"/>
      <c r="AE664" s="53"/>
      <c r="AF664" s="53"/>
      <c r="AG664" s="53"/>
      <c r="AH664" s="35"/>
      <c r="AI664" s="35"/>
      <c r="AJ664" s="35"/>
    </row>
    <row r="665" spans="8:36"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38"/>
      <c r="S665" s="53"/>
      <c r="T665" s="53"/>
      <c r="U665" s="53"/>
      <c r="V665" s="53"/>
      <c r="W665" s="53"/>
      <c r="X665" s="53"/>
      <c r="Y665" s="53"/>
      <c r="Z665" s="53"/>
      <c r="AA665" s="53"/>
      <c r="AB665" s="53"/>
      <c r="AC665" s="53"/>
      <c r="AD665" s="53"/>
      <c r="AE665" s="53"/>
      <c r="AF665" s="53"/>
      <c r="AG665" s="53"/>
      <c r="AH665" s="35"/>
      <c r="AI665" s="35"/>
      <c r="AJ665" s="35"/>
    </row>
    <row r="666" spans="8:36"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38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  <c r="AD666" s="53"/>
      <c r="AE666" s="53"/>
      <c r="AF666" s="53"/>
      <c r="AG666" s="53"/>
      <c r="AH666" s="35"/>
      <c r="AI666" s="35"/>
      <c r="AJ666" s="35"/>
    </row>
    <row r="667" spans="8:36"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38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  <c r="AD667" s="53"/>
      <c r="AE667" s="53"/>
      <c r="AF667" s="53"/>
      <c r="AG667" s="53"/>
      <c r="AH667" s="35"/>
      <c r="AI667" s="35"/>
      <c r="AJ667" s="35"/>
    </row>
    <row r="668" spans="8:36"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38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53"/>
      <c r="AF668" s="53"/>
      <c r="AG668" s="53"/>
      <c r="AH668" s="35"/>
      <c r="AI668" s="35"/>
      <c r="AJ668" s="35"/>
    </row>
    <row r="669" spans="8:36"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38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53"/>
      <c r="AF669" s="53"/>
      <c r="AG669" s="53"/>
      <c r="AH669" s="35"/>
      <c r="AI669" s="35"/>
      <c r="AJ669" s="35"/>
    </row>
    <row r="670" spans="8:36"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38"/>
      <c r="S670" s="53"/>
      <c r="T670" s="53"/>
      <c r="U670" s="53"/>
      <c r="V670" s="53"/>
      <c r="W670" s="53"/>
      <c r="X670" s="53"/>
      <c r="Y670" s="53"/>
      <c r="Z670" s="53"/>
      <c r="AA670" s="53"/>
      <c r="AB670" s="53"/>
      <c r="AC670" s="53"/>
      <c r="AD670" s="53"/>
      <c r="AE670" s="53"/>
      <c r="AF670" s="53"/>
      <c r="AG670" s="53"/>
      <c r="AH670" s="35"/>
      <c r="AI670" s="35"/>
      <c r="AJ670" s="35"/>
    </row>
    <row r="671" spans="8:36"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38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  <c r="AD671" s="53"/>
      <c r="AE671" s="53"/>
      <c r="AF671" s="53"/>
      <c r="AG671" s="53"/>
      <c r="AH671" s="35"/>
      <c r="AI671" s="35"/>
      <c r="AJ671" s="35"/>
    </row>
    <row r="672" spans="8:36"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38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  <c r="AD672" s="53"/>
      <c r="AE672" s="53"/>
      <c r="AF672" s="53"/>
      <c r="AG672" s="53"/>
      <c r="AH672" s="35"/>
      <c r="AI672" s="35"/>
      <c r="AJ672" s="35"/>
    </row>
    <row r="673" spans="8:36"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38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  <c r="AD673" s="53"/>
      <c r="AE673" s="53"/>
      <c r="AF673" s="53"/>
      <c r="AG673" s="53"/>
      <c r="AH673" s="35"/>
      <c r="AI673" s="35"/>
      <c r="AJ673" s="35"/>
    </row>
    <row r="674" spans="8:36"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38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  <c r="AC674" s="53"/>
      <c r="AD674" s="53"/>
      <c r="AE674" s="53"/>
      <c r="AF674" s="53"/>
      <c r="AG674" s="53"/>
      <c r="AH674" s="35"/>
      <c r="AI674" s="35"/>
      <c r="AJ674" s="35"/>
    </row>
    <row r="675" spans="8:36"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38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  <c r="AD675" s="53"/>
      <c r="AE675" s="53"/>
      <c r="AF675" s="53"/>
      <c r="AG675" s="53"/>
      <c r="AH675" s="35"/>
      <c r="AI675" s="35"/>
      <c r="AJ675" s="35"/>
    </row>
    <row r="676" spans="8:36"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38"/>
      <c r="S676" s="53"/>
      <c r="T676" s="53"/>
      <c r="U676" s="53"/>
      <c r="V676" s="53"/>
      <c r="W676" s="53"/>
      <c r="X676" s="53"/>
      <c r="Y676" s="53"/>
      <c r="Z676" s="53"/>
      <c r="AA676" s="53"/>
      <c r="AB676" s="53"/>
      <c r="AC676" s="53"/>
      <c r="AD676" s="53"/>
      <c r="AE676" s="53"/>
      <c r="AF676" s="53"/>
      <c r="AG676" s="53"/>
      <c r="AH676" s="35"/>
      <c r="AI676" s="35"/>
      <c r="AJ676" s="35"/>
    </row>
    <row r="677" spans="8:36"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38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  <c r="AD677" s="53"/>
      <c r="AE677" s="53"/>
      <c r="AF677" s="53"/>
      <c r="AG677" s="53"/>
      <c r="AH677" s="35"/>
      <c r="AI677" s="35"/>
      <c r="AJ677" s="35"/>
    </row>
    <row r="678" spans="8:36"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38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  <c r="AD678" s="53"/>
      <c r="AE678" s="53"/>
      <c r="AF678" s="53"/>
      <c r="AG678" s="53"/>
      <c r="AH678" s="35"/>
      <c r="AI678" s="35"/>
      <c r="AJ678" s="35"/>
    </row>
    <row r="679" spans="8:36"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38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  <c r="AD679" s="53"/>
      <c r="AE679" s="53"/>
      <c r="AF679" s="53"/>
      <c r="AG679" s="53"/>
      <c r="AH679" s="35"/>
      <c r="AI679" s="35"/>
      <c r="AJ679" s="35"/>
    </row>
    <row r="680" spans="8:36"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38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  <c r="AD680" s="53"/>
      <c r="AE680" s="53"/>
      <c r="AF680" s="53"/>
      <c r="AG680" s="53"/>
      <c r="AH680" s="35"/>
      <c r="AI680" s="35"/>
      <c r="AJ680" s="35"/>
    </row>
    <row r="681" spans="8:36"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38"/>
      <c r="S681" s="53"/>
      <c r="T681" s="53"/>
      <c r="U681" s="53"/>
      <c r="V681" s="53"/>
      <c r="W681" s="53"/>
      <c r="X681" s="53"/>
      <c r="Y681" s="53"/>
      <c r="Z681" s="53"/>
      <c r="AA681" s="53"/>
      <c r="AB681" s="53"/>
      <c r="AC681" s="53"/>
      <c r="AD681" s="53"/>
      <c r="AE681" s="53"/>
      <c r="AF681" s="53"/>
      <c r="AG681" s="53"/>
      <c r="AH681" s="35"/>
      <c r="AI681" s="35"/>
      <c r="AJ681" s="35"/>
    </row>
    <row r="682" spans="8:36"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38"/>
      <c r="S682" s="53"/>
      <c r="T682" s="53"/>
      <c r="U682" s="53"/>
      <c r="V682" s="53"/>
      <c r="W682" s="53"/>
      <c r="X682" s="53"/>
      <c r="Y682" s="53"/>
      <c r="Z682" s="53"/>
      <c r="AA682" s="53"/>
      <c r="AB682" s="53"/>
      <c r="AC682" s="53"/>
      <c r="AD682" s="53"/>
      <c r="AE682" s="53"/>
      <c r="AF682" s="53"/>
      <c r="AG682" s="53"/>
      <c r="AH682" s="35"/>
      <c r="AI682" s="35"/>
      <c r="AJ682" s="35"/>
    </row>
    <row r="683" spans="8:36"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38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  <c r="AD683" s="53"/>
      <c r="AE683" s="53"/>
      <c r="AF683" s="53"/>
      <c r="AG683" s="53"/>
      <c r="AH683" s="35"/>
      <c r="AI683" s="35"/>
      <c r="AJ683" s="35"/>
    </row>
    <row r="684" spans="8:36"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38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  <c r="AD684" s="53"/>
      <c r="AE684" s="53"/>
      <c r="AF684" s="53"/>
      <c r="AG684" s="53"/>
      <c r="AH684" s="35"/>
      <c r="AI684" s="35"/>
      <c r="AJ684" s="35"/>
    </row>
    <row r="685" spans="8:36"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38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  <c r="AD685" s="53"/>
      <c r="AE685" s="53"/>
      <c r="AF685" s="53"/>
      <c r="AG685" s="53"/>
      <c r="AH685" s="35"/>
      <c r="AI685" s="35"/>
      <c r="AJ685" s="35"/>
    </row>
    <row r="686" spans="8:36"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38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  <c r="AD686" s="53"/>
      <c r="AE686" s="53"/>
      <c r="AF686" s="53"/>
      <c r="AG686" s="53"/>
      <c r="AH686" s="35"/>
      <c r="AI686" s="35"/>
      <c r="AJ686" s="35"/>
    </row>
    <row r="687" spans="8:36"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38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  <c r="AD687" s="53"/>
      <c r="AE687" s="53"/>
      <c r="AF687" s="53"/>
      <c r="AG687" s="53"/>
      <c r="AH687" s="35"/>
      <c r="AI687" s="35"/>
      <c r="AJ687" s="35"/>
    </row>
    <row r="688" spans="8:36"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38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  <c r="AD688" s="53"/>
      <c r="AE688" s="53"/>
      <c r="AF688" s="53"/>
      <c r="AG688" s="53"/>
      <c r="AH688" s="35"/>
      <c r="AI688" s="35"/>
      <c r="AJ688" s="35"/>
    </row>
    <row r="689" spans="8:36"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38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  <c r="AD689" s="53"/>
      <c r="AE689" s="53"/>
      <c r="AF689" s="53"/>
      <c r="AG689" s="53"/>
      <c r="AH689" s="35"/>
      <c r="AI689" s="35"/>
      <c r="AJ689" s="35"/>
    </row>
    <row r="690" spans="8:36"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38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  <c r="AD690" s="53"/>
      <c r="AE690" s="53"/>
      <c r="AF690" s="53"/>
      <c r="AG690" s="53"/>
      <c r="AH690" s="35"/>
      <c r="AI690" s="35"/>
      <c r="AJ690" s="35"/>
    </row>
    <row r="691" spans="8:36"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38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  <c r="AD691" s="53"/>
      <c r="AE691" s="53"/>
      <c r="AF691" s="53"/>
      <c r="AG691" s="53"/>
      <c r="AH691" s="35"/>
      <c r="AI691" s="35"/>
      <c r="AJ691" s="35"/>
    </row>
    <row r="692" spans="8:36"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38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  <c r="AD692" s="53"/>
      <c r="AE692" s="53"/>
      <c r="AF692" s="53"/>
      <c r="AG692" s="53"/>
      <c r="AH692" s="35"/>
      <c r="AI692" s="35"/>
      <c r="AJ692" s="35"/>
    </row>
    <row r="693" spans="8:36"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38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  <c r="AD693" s="53"/>
      <c r="AE693" s="53"/>
      <c r="AF693" s="53"/>
      <c r="AG693" s="53"/>
      <c r="AH693" s="35"/>
      <c r="AI693" s="35"/>
      <c r="AJ693" s="35"/>
    </row>
    <row r="694" spans="8:36"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38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  <c r="AD694" s="53"/>
      <c r="AE694" s="53"/>
      <c r="AF694" s="53"/>
      <c r="AG694" s="53"/>
      <c r="AH694" s="35"/>
      <c r="AI694" s="35"/>
      <c r="AJ694" s="35"/>
    </row>
    <row r="695" spans="8:36"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38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  <c r="AD695" s="53"/>
      <c r="AE695" s="53"/>
      <c r="AF695" s="53"/>
      <c r="AG695" s="53"/>
      <c r="AH695" s="35"/>
      <c r="AI695" s="35"/>
      <c r="AJ695" s="35"/>
    </row>
    <row r="696" spans="8:36"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38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  <c r="AD696" s="53"/>
      <c r="AE696" s="53"/>
      <c r="AF696" s="53"/>
      <c r="AG696" s="53"/>
      <c r="AH696" s="35"/>
      <c r="AI696" s="35"/>
      <c r="AJ696" s="35"/>
    </row>
    <row r="697" spans="8:36"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38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  <c r="AD697" s="53"/>
      <c r="AE697" s="53"/>
      <c r="AF697" s="53"/>
      <c r="AG697" s="53"/>
      <c r="AH697" s="35"/>
      <c r="AI697" s="35"/>
      <c r="AJ697" s="35"/>
    </row>
    <row r="698" spans="8:36"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38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  <c r="AD698" s="53"/>
      <c r="AE698" s="53"/>
      <c r="AF698" s="53"/>
      <c r="AG698" s="53"/>
      <c r="AH698" s="35"/>
      <c r="AI698" s="35"/>
      <c r="AJ698" s="35"/>
    </row>
    <row r="699" spans="8:36"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38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  <c r="AD699" s="53"/>
      <c r="AE699" s="53"/>
      <c r="AF699" s="53"/>
      <c r="AG699" s="53"/>
      <c r="AH699" s="35"/>
      <c r="AI699" s="35"/>
      <c r="AJ699" s="35"/>
    </row>
    <row r="700" spans="8:36"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38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  <c r="AD700" s="53"/>
      <c r="AE700" s="53"/>
      <c r="AF700" s="53"/>
      <c r="AG700" s="53"/>
      <c r="AH700" s="35"/>
      <c r="AI700" s="35"/>
      <c r="AJ700" s="35"/>
    </row>
    <row r="701" spans="8:36"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38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  <c r="AD701" s="53"/>
      <c r="AE701" s="53"/>
      <c r="AF701" s="53"/>
      <c r="AG701" s="53"/>
      <c r="AH701" s="35"/>
      <c r="AI701" s="35"/>
      <c r="AJ701" s="35"/>
    </row>
    <row r="702" spans="8:36"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38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  <c r="AD702" s="53"/>
      <c r="AE702" s="53"/>
      <c r="AF702" s="53"/>
      <c r="AG702" s="53"/>
      <c r="AH702" s="35"/>
      <c r="AI702" s="35"/>
      <c r="AJ702" s="35"/>
    </row>
    <row r="703" spans="8:36"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38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  <c r="AD703" s="53"/>
      <c r="AE703" s="53"/>
      <c r="AF703" s="53"/>
      <c r="AG703" s="53"/>
      <c r="AH703" s="35"/>
      <c r="AI703" s="35"/>
      <c r="AJ703" s="35"/>
    </row>
    <row r="704" spans="8:36"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38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  <c r="AD704" s="53"/>
      <c r="AE704" s="53"/>
      <c r="AF704" s="53"/>
      <c r="AG704" s="53"/>
      <c r="AH704" s="35"/>
      <c r="AI704" s="35"/>
      <c r="AJ704" s="35"/>
    </row>
    <row r="705" spans="8:36"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38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3"/>
      <c r="AH705" s="35"/>
      <c r="AI705" s="35"/>
      <c r="AJ705" s="35"/>
    </row>
    <row r="706" spans="8:36"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38"/>
      <c r="S706" s="53"/>
      <c r="T706" s="53"/>
      <c r="U706" s="53"/>
      <c r="V706" s="53"/>
      <c r="W706" s="53"/>
      <c r="X706" s="53"/>
      <c r="Y706" s="53"/>
      <c r="Z706" s="53"/>
      <c r="AA706" s="53"/>
      <c r="AB706" s="53"/>
      <c r="AC706" s="53"/>
      <c r="AD706" s="53"/>
      <c r="AE706" s="53"/>
      <c r="AF706" s="53"/>
      <c r="AG706" s="53"/>
      <c r="AH706" s="35"/>
      <c r="AI706" s="35"/>
      <c r="AJ706" s="35"/>
    </row>
    <row r="707" spans="8:36"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38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  <c r="AD707" s="53"/>
      <c r="AE707" s="53"/>
      <c r="AF707" s="53"/>
      <c r="AG707" s="53"/>
      <c r="AH707" s="35"/>
      <c r="AI707" s="35"/>
      <c r="AJ707" s="35"/>
    </row>
    <row r="708" spans="8:36"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38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  <c r="AD708" s="53"/>
      <c r="AE708" s="53"/>
      <c r="AF708" s="53"/>
      <c r="AG708" s="53"/>
      <c r="AH708" s="35"/>
      <c r="AI708" s="35"/>
      <c r="AJ708" s="35"/>
    </row>
    <row r="709" spans="8:36"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38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  <c r="AD709" s="53"/>
      <c r="AE709" s="53"/>
      <c r="AF709" s="53"/>
      <c r="AG709" s="53"/>
      <c r="AH709" s="35"/>
      <c r="AI709" s="35"/>
      <c r="AJ709" s="35"/>
    </row>
    <row r="710" spans="8:36"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38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  <c r="AD710" s="53"/>
      <c r="AE710" s="53"/>
      <c r="AF710" s="53"/>
      <c r="AG710" s="53"/>
      <c r="AH710" s="35"/>
      <c r="AI710" s="35"/>
      <c r="AJ710" s="35"/>
    </row>
    <row r="711" spans="8:36"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38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  <c r="AD711" s="53"/>
      <c r="AE711" s="53"/>
      <c r="AF711" s="53"/>
      <c r="AG711" s="53"/>
      <c r="AH711" s="35"/>
      <c r="AI711" s="35"/>
      <c r="AJ711" s="35"/>
    </row>
    <row r="712" spans="8:36"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38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  <c r="AD712" s="53"/>
      <c r="AE712" s="53"/>
      <c r="AF712" s="53"/>
      <c r="AG712" s="53"/>
      <c r="AH712" s="35"/>
      <c r="AI712" s="35"/>
      <c r="AJ712" s="35"/>
    </row>
    <row r="713" spans="8:36"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38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  <c r="AD713" s="53"/>
      <c r="AE713" s="53"/>
      <c r="AF713" s="53"/>
      <c r="AG713" s="53"/>
      <c r="AH713" s="35"/>
      <c r="AI713" s="35"/>
      <c r="AJ713" s="35"/>
    </row>
    <row r="714" spans="8:36"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38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  <c r="AD714" s="53"/>
      <c r="AE714" s="53"/>
      <c r="AF714" s="53"/>
      <c r="AG714" s="53"/>
      <c r="AH714" s="35"/>
      <c r="AI714" s="35"/>
      <c r="AJ714" s="35"/>
    </row>
    <row r="715" spans="8:36"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38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  <c r="AD715" s="53"/>
      <c r="AE715" s="53"/>
      <c r="AF715" s="53"/>
      <c r="AG715" s="53"/>
      <c r="AH715" s="35"/>
      <c r="AI715" s="35"/>
      <c r="AJ715" s="35"/>
    </row>
    <row r="716" spans="8:36"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38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  <c r="AD716" s="53"/>
      <c r="AE716" s="53"/>
      <c r="AF716" s="53"/>
      <c r="AG716" s="53"/>
      <c r="AH716" s="35"/>
      <c r="AI716" s="35"/>
      <c r="AJ716" s="35"/>
    </row>
    <row r="717" spans="8:36"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38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  <c r="AD717" s="53"/>
      <c r="AE717" s="53"/>
      <c r="AF717" s="53"/>
      <c r="AG717" s="53"/>
      <c r="AH717" s="35"/>
      <c r="AI717" s="35"/>
      <c r="AJ717" s="35"/>
    </row>
    <row r="718" spans="8:36"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38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  <c r="AD718" s="53"/>
      <c r="AE718" s="53"/>
      <c r="AF718" s="53"/>
      <c r="AG718" s="53"/>
      <c r="AH718" s="35"/>
      <c r="AI718" s="35"/>
      <c r="AJ718" s="35"/>
    </row>
    <row r="719" spans="8:36"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38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  <c r="AD719" s="53"/>
      <c r="AE719" s="53"/>
      <c r="AF719" s="53"/>
      <c r="AG719" s="53"/>
      <c r="AH719" s="35"/>
      <c r="AI719" s="35"/>
      <c r="AJ719" s="35"/>
    </row>
    <row r="720" spans="8:36"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38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  <c r="AD720" s="53"/>
      <c r="AE720" s="53"/>
      <c r="AF720" s="53"/>
      <c r="AG720" s="53"/>
      <c r="AH720" s="35"/>
      <c r="AI720" s="35"/>
      <c r="AJ720" s="35"/>
    </row>
    <row r="721" spans="8:36"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38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  <c r="AD721" s="53"/>
      <c r="AE721" s="53"/>
      <c r="AF721" s="53"/>
      <c r="AG721" s="53"/>
      <c r="AH721" s="35"/>
      <c r="AI721" s="35"/>
      <c r="AJ721" s="35"/>
    </row>
    <row r="722" spans="8:36"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38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  <c r="AD722" s="53"/>
      <c r="AE722" s="53"/>
      <c r="AF722" s="53"/>
      <c r="AG722" s="53"/>
      <c r="AH722" s="35"/>
      <c r="AI722" s="35"/>
      <c r="AJ722" s="35"/>
    </row>
    <row r="723" spans="8:36"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38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  <c r="AD723" s="53"/>
      <c r="AE723" s="53"/>
      <c r="AF723" s="53"/>
      <c r="AG723" s="53"/>
      <c r="AH723" s="35"/>
      <c r="AI723" s="35"/>
      <c r="AJ723" s="35"/>
    </row>
    <row r="724" spans="8:36"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38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  <c r="AD724" s="53"/>
      <c r="AE724" s="53"/>
      <c r="AF724" s="53"/>
      <c r="AG724" s="53"/>
      <c r="AH724" s="35"/>
      <c r="AI724" s="35"/>
      <c r="AJ724" s="35"/>
    </row>
    <row r="725" spans="8:36"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38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  <c r="AD725" s="53"/>
      <c r="AE725" s="53"/>
      <c r="AF725" s="53"/>
      <c r="AG725" s="53"/>
      <c r="AH725" s="35"/>
      <c r="AI725" s="35"/>
      <c r="AJ725" s="35"/>
    </row>
    <row r="726" spans="8:36"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38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  <c r="AD726" s="53"/>
      <c r="AE726" s="53"/>
      <c r="AF726" s="53"/>
      <c r="AG726" s="53"/>
      <c r="AH726" s="35"/>
      <c r="AI726" s="35"/>
      <c r="AJ726" s="35"/>
    </row>
    <row r="727" spans="8:36"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38"/>
      <c r="S727" s="53"/>
      <c r="T727" s="53"/>
      <c r="U727" s="53"/>
      <c r="V727" s="53"/>
      <c r="W727" s="53"/>
      <c r="X727" s="53"/>
      <c r="Y727" s="53"/>
      <c r="Z727" s="53"/>
      <c r="AA727" s="53"/>
      <c r="AB727" s="53"/>
      <c r="AC727" s="53"/>
      <c r="AD727" s="53"/>
      <c r="AE727" s="53"/>
      <c r="AF727" s="53"/>
      <c r="AG727" s="53"/>
      <c r="AH727" s="35"/>
      <c r="AI727" s="35"/>
      <c r="AJ727" s="35"/>
    </row>
    <row r="728" spans="8:36"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38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  <c r="AD728" s="53"/>
      <c r="AE728" s="53"/>
      <c r="AF728" s="53"/>
      <c r="AG728" s="53"/>
      <c r="AH728" s="35"/>
      <c r="AI728" s="35"/>
      <c r="AJ728" s="35"/>
    </row>
    <row r="729" spans="8:36"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38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  <c r="AD729" s="53"/>
      <c r="AE729" s="53"/>
      <c r="AF729" s="53"/>
      <c r="AG729" s="53"/>
      <c r="AH729" s="35"/>
      <c r="AI729" s="35"/>
      <c r="AJ729" s="35"/>
    </row>
    <row r="730" spans="8:36"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38"/>
      <c r="S730" s="53"/>
      <c r="T730" s="53"/>
      <c r="U730" s="53"/>
      <c r="V730" s="53"/>
      <c r="W730" s="53"/>
      <c r="X730" s="53"/>
      <c r="Y730" s="53"/>
      <c r="Z730" s="53"/>
      <c r="AA730" s="53"/>
      <c r="AB730" s="53"/>
      <c r="AC730" s="53"/>
      <c r="AD730" s="53"/>
      <c r="AE730" s="53"/>
      <c r="AF730" s="53"/>
      <c r="AG730" s="53"/>
      <c r="AH730" s="35"/>
      <c r="AI730" s="35"/>
      <c r="AJ730" s="35"/>
    </row>
    <row r="731" spans="8:36"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38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  <c r="AD731" s="53"/>
      <c r="AE731" s="53"/>
      <c r="AF731" s="53"/>
      <c r="AG731" s="53"/>
      <c r="AH731" s="35"/>
      <c r="AI731" s="35"/>
      <c r="AJ731" s="35"/>
    </row>
    <row r="732" spans="8:36"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38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  <c r="AD732" s="53"/>
      <c r="AE732" s="53"/>
      <c r="AF732" s="53"/>
      <c r="AG732" s="53"/>
      <c r="AH732" s="35"/>
      <c r="AI732" s="35"/>
      <c r="AJ732" s="35"/>
    </row>
    <row r="733" spans="8:36"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38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  <c r="AD733" s="53"/>
      <c r="AE733" s="53"/>
      <c r="AF733" s="53"/>
      <c r="AG733" s="53"/>
      <c r="AH733" s="35"/>
      <c r="AI733" s="35"/>
      <c r="AJ733" s="35"/>
    </row>
    <row r="734" spans="8:36"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38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  <c r="AD734" s="53"/>
      <c r="AE734" s="53"/>
      <c r="AF734" s="53"/>
      <c r="AG734" s="53"/>
      <c r="AH734" s="35"/>
      <c r="AI734" s="35"/>
      <c r="AJ734" s="35"/>
    </row>
    <row r="735" spans="8:36"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38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  <c r="AD735" s="53"/>
      <c r="AE735" s="53"/>
      <c r="AF735" s="53"/>
      <c r="AG735" s="53"/>
      <c r="AH735" s="35"/>
      <c r="AI735" s="35"/>
      <c r="AJ735" s="35"/>
    </row>
    <row r="736" spans="8:36"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38"/>
      <c r="S736" s="53"/>
      <c r="T736" s="53"/>
      <c r="U736" s="53"/>
      <c r="V736" s="53"/>
      <c r="W736" s="53"/>
      <c r="X736" s="53"/>
      <c r="Y736" s="53"/>
      <c r="Z736" s="53"/>
      <c r="AA736" s="53"/>
      <c r="AB736" s="53"/>
      <c r="AC736" s="53"/>
      <c r="AD736" s="53"/>
      <c r="AE736" s="53"/>
      <c r="AF736" s="53"/>
      <c r="AG736" s="53"/>
      <c r="AH736" s="35"/>
      <c r="AI736" s="35"/>
      <c r="AJ736" s="35"/>
    </row>
    <row r="737" spans="8:36"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38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  <c r="AD737" s="53"/>
      <c r="AE737" s="53"/>
      <c r="AF737" s="53"/>
      <c r="AG737" s="53"/>
      <c r="AH737" s="35"/>
      <c r="AI737" s="35"/>
      <c r="AJ737" s="35"/>
    </row>
    <row r="738" spans="8:36"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38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  <c r="AD738" s="53"/>
      <c r="AE738" s="53"/>
      <c r="AF738" s="53"/>
      <c r="AG738" s="53"/>
      <c r="AH738" s="35"/>
      <c r="AI738" s="35"/>
      <c r="AJ738" s="35"/>
    </row>
    <row r="739" spans="8:36"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38"/>
      <c r="S739" s="53"/>
      <c r="T739" s="53"/>
      <c r="U739" s="53"/>
      <c r="V739" s="53"/>
      <c r="W739" s="53"/>
      <c r="X739" s="53"/>
      <c r="Y739" s="53"/>
      <c r="Z739" s="53"/>
      <c r="AA739" s="53"/>
      <c r="AB739" s="53"/>
      <c r="AC739" s="53"/>
      <c r="AD739" s="53"/>
      <c r="AE739" s="53"/>
      <c r="AF739" s="53"/>
      <c r="AG739" s="53"/>
      <c r="AH739" s="35"/>
      <c r="AI739" s="35"/>
      <c r="AJ739" s="35"/>
    </row>
    <row r="740" spans="8:36"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38"/>
      <c r="S740" s="53"/>
      <c r="T740" s="53"/>
      <c r="U740" s="53"/>
      <c r="V740" s="53"/>
      <c r="W740" s="53"/>
      <c r="X740" s="53"/>
      <c r="Y740" s="53"/>
      <c r="Z740" s="53"/>
      <c r="AA740" s="53"/>
      <c r="AB740" s="53"/>
      <c r="AC740" s="53"/>
      <c r="AD740" s="53"/>
      <c r="AE740" s="53"/>
      <c r="AF740" s="53"/>
      <c r="AG740" s="53"/>
      <c r="AH740" s="35"/>
      <c r="AI740" s="35"/>
      <c r="AJ740" s="35"/>
    </row>
    <row r="741" spans="8:36"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38"/>
      <c r="S741" s="53"/>
      <c r="T741" s="53"/>
      <c r="U741" s="53"/>
      <c r="V741" s="53"/>
      <c r="W741" s="53"/>
      <c r="X741" s="53"/>
      <c r="Y741" s="53"/>
      <c r="Z741" s="53"/>
      <c r="AA741" s="53"/>
      <c r="AB741" s="53"/>
      <c r="AC741" s="53"/>
      <c r="AD741" s="53"/>
      <c r="AE741" s="53"/>
      <c r="AF741" s="53"/>
      <c r="AG741" s="53"/>
      <c r="AH741" s="35"/>
      <c r="AI741" s="35"/>
      <c r="AJ741" s="35"/>
    </row>
    <row r="742" spans="8:36"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38"/>
      <c r="S742" s="53"/>
      <c r="T742" s="53"/>
      <c r="U742" s="53"/>
      <c r="V742" s="53"/>
      <c r="W742" s="53"/>
      <c r="X742" s="53"/>
      <c r="Y742" s="53"/>
      <c r="Z742" s="53"/>
      <c r="AA742" s="53"/>
      <c r="AB742" s="53"/>
      <c r="AC742" s="53"/>
      <c r="AD742" s="53"/>
      <c r="AE742" s="53"/>
      <c r="AF742" s="53"/>
      <c r="AG742" s="53"/>
      <c r="AH742" s="35"/>
      <c r="AI742" s="35"/>
      <c r="AJ742" s="35"/>
    </row>
    <row r="743" spans="8:36"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38"/>
      <c r="S743" s="53"/>
      <c r="T743" s="53"/>
      <c r="U743" s="53"/>
      <c r="V743" s="53"/>
      <c r="W743" s="53"/>
      <c r="X743" s="53"/>
      <c r="Y743" s="53"/>
      <c r="Z743" s="53"/>
      <c r="AA743" s="53"/>
      <c r="AB743" s="53"/>
      <c r="AC743" s="53"/>
      <c r="AD743" s="53"/>
      <c r="AE743" s="53"/>
      <c r="AF743" s="53"/>
      <c r="AG743" s="53"/>
      <c r="AH743" s="35"/>
      <c r="AI743" s="35"/>
      <c r="AJ743" s="35"/>
    </row>
    <row r="744" spans="8:36"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38"/>
      <c r="S744" s="53"/>
      <c r="T744" s="53"/>
      <c r="U744" s="53"/>
      <c r="V744" s="53"/>
      <c r="W744" s="53"/>
      <c r="X744" s="53"/>
      <c r="Y744" s="53"/>
      <c r="Z744" s="53"/>
      <c r="AA744" s="53"/>
      <c r="AB744" s="53"/>
      <c r="AC744" s="53"/>
      <c r="AD744" s="53"/>
      <c r="AE744" s="53"/>
      <c r="AF744" s="53"/>
      <c r="AG744" s="53"/>
      <c r="AH744" s="35"/>
      <c r="AI744" s="35"/>
      <c r="AJ744" s="35"/>
    </row>
    <row r="745" spans="8:36"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38"/>
      <c r="S745" s="53"/>
      <c r="T745" s="53"/>
      <c r="U745" s="53"/>
      <c r="V745" s="53"/>
      <c r="W745" s="53"/>
      <c r="X745" s="53"/>
      <c r="Y745" s="53"/>
      <c r="Z745" s="53"/>
      <c r="AA745" s="53"/>
      <c r="AB745" s="53"/>
      <c r="AC745" s="53"/>
      <c r="AD745" s="53"/>
      <c r="AE745" s="53"/>
      <c r="AF745" s="53"/>
      <c r="AG745" s="53"/>
      <c r="AH745" s="35"/>
      <c r="AI745" s="35"/>
      <c r="AJ745" s="35"/>
    </row>
    <row r="746" spans="8:36"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38"/>
      <c r="S746" s="53"/>
      <c r="T746" s="53"/>
      <c r="U746" s="53"/>
      <c r="V746" s="53"/>
      <c r="W746" s="53"/>
      <c r="X746" s="53"/>
      <c r="Y746" s="53"/>
      <c r="Z746" s="53"/>
      <c r="AA746" s="53"/>
      <c r="AB746" s="53"/>
      <c r="AC746" s="53"/>
      <c r="AD746" s="53"/>
      <c r="AE746" s="53"/>
      <c r="AF746" s="53"/>
      <c r="AG746" s="53"/>
      <c r="AH746" s="35"/>
      <c r="AI746" s="35"/>
      <c r="AJ746" s="35"/>
    </row>
    <row r="747" spans="8:36"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38"/>
      <c r="S747" s="53"/>
      <c r="T747" s="53"/>
      <c r="U747" s="53"/>
      <c r="V747" s="53"/>
      <c r="W747" s="53"/>
      <c r="X747" s="53"/>
      <c r="Y747" s="53"/>
      <c r="Z747" s="53"/>
      <c r="AA747" s="53"/>
      <c r="AB747" s="53"/>
      <c r="AC747" s="53"/>
      <c r="AD747" s="53"/>
      <c r="AE747" s="53"/>
      <c r="AF747" s="53"/>
      <c r="AG747" s="53"/>
      <c r="AH747" s="35"/>
      <c r="AI747" s="35"/>
      <c r="AJ747" s="35"/>
    </row>
    <row r="748" spans="8:36"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38"/>
      <c r="S748" s="53"/>
      <c r="T748" s="53"/>
      <c r="U748" s="53"/>
      <c r="V748" s="53"/>
      <c r="W748" s="53"/>
      <c r="X748" s="53"/>
      <c r="Y748" s="53"/>
      <c r="Z748" s="53"/>
      <c r="AA748" s="53"/>
      <c r="AB748" s="53"/>
      <c r="AC748" s="53"/>
      <c r="AD748" s="53"/>
      <c r="AE748" s="53"/>
      <c r="AF748" s="53"/>
      <c r="AG748" s="53"/>
      <c r="AH748" s="35"/>
      <c r="AI748" s="35"/>
      <c r="AJ748" s="35"/>
    </row>
    <row r="749" spans="8:36"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38"/>
      <c r="S749" s="53"/>
      <c r="T749" s="53"/>
      <c r="U749" s="53"/>
      <c r="V749" s="53"/>
      <c r="W749" s="53"/>
      <c r="X749" s="53"/>
      <c r="Y749" s="53"/>
      <c r="Z749" s="53"/>
      <c r="AA749" s="53"/>
      <c r="AB749" s="53"/>
      <c r="AC749" s="53"/>
      <c r="AD749" s="53"/>
      <c r="AE749" s="53"/>
      <c r="AF749" s="53"/>
      <c r="AG749" s="53"/>
      <c r="AH749" s="35"/>
      <c r="AI749" s="35"/>
      <c r="AJ749" s="35"/>
    </row>
    <row r="750" spans="8:36"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38"/>
      <c r="S750" s="53"/>
      <c r="T750" s="53"/>
      <c r="U750" s="53"/>
      <c r="V750" s="53"/>
      <c r="W750" s="53"/>
      <c r="X750" s="53"/>
      <c r="Y750" s="53"/>
      <c r="Z750" s="53"/>
      <c r="AA750" s="53"/>
      <c r="AB750" s="53"/>
      <c r="AC750" s="53"/>
      <c r="AD750" s="53"/>
      <c r="AE750" s="53"/>
      <c r="AF750" s="53"/>
      <c r="AG750" s="53"/>
      <c r="AH750" s="35"/>
      <c r="AI750" s="35"/>
      <c r="AJ750" s="35"/>
    </row>
    <row r="751" spans="8:36"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38"/>
      <c r="S751" s="53"/>
      <c r="T751" s="53"/>
      <c r="U751" s="53"/>
      <c r="V751" s="53"/>
      <c r="W751" s="53"/>
      <c r="X751" s="53"/>
      <c r="Y751" s="53"/>
      <c r="Z751" s="53"/>
      <c r="AA751" s="53"/>
      <c r="AB751" s="53"/>
      <c r="AC751" s="53"/>
      <c r="AD751" s="53"/>
      <c r="AE751" s="53"/>
      <c r="AF751" s="53"/>
      <c r="AG751" s="53"/>
      <c r="AH751" s="35"/>
      <c r="AI751" s="35"/>
      <c r="AJ751" s="35"/>
    </row>
    <row r="752" spans="8:36"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38"/>
      <c r="S752" s="53"/>
      <c r="T752" s="53"/>
      <c r="U752" s="53"/>
      <c r="V752" s="53"/>
      <c r="W752" s="53"/>
      <c r="X752" s="53"/>
      <c r="Y752" s="53"/>
      <c r="Z752" s="53"/>
      <c r="AA752" s="53"/>
      <c r="AB752" s="53"/>
      <c r="AC752" s="53"/>
      <c r="AD752" s="53"/>
      <c r="AE752" s="53"/>
      <c r="AF752" s="53"/>
      <c r="AG752" s="53"/>
      <c r="AH752" s="35"/>
      <c r="AI752" s="35"/>
      <c r="AJ752" s="35"/>
    </row>
    <row r="753" spans="8:36"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38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  <c r="AD753" s="53"/>
      <c r="AE753" s="53"/>
      <c r="AF753" s="53"/>
      <c r="AG753" s="53"/>
      <c r="AH753" s="35"/>
      <c r="AI753" s="35"/>
      <c r="AJ753" s="35"/>
    </row>
    <row r="754" spans="8:36"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38"/>
      <c r="S754" s="53"/>
      <c r="T754" s="53"/>
      <c r="U754" s="53"/>
      <c r="V754" s="53"/>
      <c r="W754" s="53"/>
      <c r="X754" s="53"/>
      <c r="Y754" s="53"/>
      <c r="Z754" s="53"/>
      <c r="AA754" s="53"/>
      <c r="AB754" s="53"/>
      <c r="AC754" s="53"/>
      <c r="AD754" s="53"/>
      <c r="AE754" s="53"/>
      <c r="AF754" s="53"/>
      <c r="AG754" s="53"/>
      <c r="AH754" s="35"/>
      <c r="AI754" s="35"/>
      <c r="AJ754" s="35"/>
    </row>
    <row r="755" spans="8:36"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38"/>
      <c r="S755" s="53"/>
      <c r="T755" s="53"/>
      <c r="U755" s="53"/>
      <c r="V755" s="53"/>
      <c r="W755" s="53"/>
      <c r="X755" s="53"/>
      <c r="Y755" s="53"/>
      <c r="Z755" s="53"/>
      <c r="AA755" s="53"/>
      <c r="AB755" s="53"/>
      <c r="AC755" s="53"/>
      <c r="AD755" s="53"/>
      <c r="AE755" s="53"/>
      <c r="AF755" s="53"/>
      <c r="AG755" s="53"/>
      <c r="AH755" s="35"/>
      <c r="AI755" s="35"/>
      <c r="AJ755" s="35"/>
    </row>
    <row r="756" spans="8:36"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38"/>
      <c r="S756" s="53"/>
      <c r="T756" s="53"/>
      <c r="U756" s="53"/>
      <c r="V756" s="53"/>
      <c r="W756" s="53"/>
      <c r="X756" s="53"/>
      <c r="Y756" s="53"/>
      <c r="Z756" s="53"/>
      <c r="AA756" s="53"/>
      <c r="AB756" s="53"/>
      <c r="AC756" s="53"/>
      <c r="AD756" s="53"/>
      <c r="AE756" s="53"/>
      <c r="AF756" s="53"/>
      <c r="AG756" s="53"/>
      <c r="AH756" s="35"/>
      <c r="AI756" s="35"/>
      <c r="AJ756" s="35"/>
    </row>
    <row r="757" spans="8:36"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38"/>
      <c r="S757" s="53"/>
      <c r="T757" s="53"/>
      <c r="U757" s="53"/>
      <c r="V757" s="53"/>
      <c r="W757" s="53"/>
      <c r="X757" s="53"/>
      <c r="Y757" s="53"/>
      <c r="Z757" s="53"/>
      <c r="AA757" s="53"/>
      <c r="AB757" s="53"/>
      <c r="AC757" s="53"/>
      <c r="AD757" s="53"/>
      <c r="AE757" s="53"/>
      <c r="AF757" s="53"/>
      <c r="AG757" s="53"/>
      <c r="AH757" s="35"/>
      <c r="AI757" s="35"/>
      <c r="AJ757" s="35"/>
    </row>
    <row r="758" spans="8:36"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38"/>
      <c r="S758" s="53"/>
      <c r="T758" s="53"/>
      <c r="U758" s="53"/>
      <c r="V758" s="53"/>
      <c r="W758" s="53"/>
      <c r="X758" s="53"/>
      <c r="Y758" s="53"/>
      <c r="Z758" s="53"/>
      <c r="AA758" s="53"/>
      <c r="AB758" s="53"/>
      <c r="AC758" s="53"/>
      <c r="AD758" s="53"/>
      <c r="AE758" s="53"/>
      <c r="AF758" s="53"/>
      <c r="AG758" s="53"/>
      <c r="AH758" s="35"/>
      <c r="AI758" s="35"/>
      <c r="AJ758" s="35"/>
    </row>
    <row r="759" spans="8:36"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38"/>
      <c r="S759" s="53"/>
      <c r="T759" s="53"/>
      <c r="U759" s="53"/>
      <c r="V759" s="53"/>
      <c r="W759" s="53"/>
      <c r="X759" s="53"/>
      <c r="Y759" s="53"/>
      <c r="Z759" s="53"/>
      <c r="AA759" s="53"/>
      <c r="AB759" s="53"/>
      <c r="AC759" s="53"/>
      <c r="AD759" s="53"/>
      <c r="AE759" s="53"/>
      <c r="AF759" s="53"/>
      <c r="AG759" s="53"/>
      <c r="AH759" s="35"/>
      <c r="AI759" s="35"/>
      <c r="AJ759" s="35"/>
    </row>
    <row r="760" spans="8:36"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38"/>
      <c r="S760" s="53"/>
      <c r="T760" s="53"/>
      <c r="U760" s="53"/>
      <c r="V760" s="53"/>
      <c r="W760" s="53"/>
      <c r="X760" s="53"/>
      <c r="Y760" s="53"/>
      <c r="Z760" s="53"/>
      <c r="AA760" s="53"/>
      <c r="AB760" s="53"/>
      <c r="AC760" s="53"/>
      <c r="AD760" s="53"/>
      <c r="AE760" s="53"/>
      <c r="AF760" s="53"/>
      <c r="AG760" s="53"/>
      <c r="AH760" s="35"/>
      <c r="AI760" s="35"/>
      <c r="AJ760" s="35"/>
    </row>
    <row r="761" spans="8:36"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38"/>
      <c r="S761" s="53"/>
      <c r="T761" s="53"/>
      <c r="U761" s="53"/>
      <c r="V761" s="53"/>
      <c r="W761" s="53"/>
      <c r="X761" s="53"/>
      <c r="Y761" s="53"/>
      <c r="Z761" s="53"/>
      <c r="AA761" s="53"/>
      <c r="AB761" s="53"/>
      <c r="AC761" s="53"/>
      <c r="AD761" s="53"/>
      <c r="AE761" s="53"/>
      <c r="AF761" s="53"/>
      <c r="AG761" s="53"/>
      <c r="AH761" s="35"/>
      <c r="AI761" s="35"/>
      <c r="AJ761" s="35"/>
    </row>
    <row r="762" spans="8:36"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38"/>
      <c r="S762" s="53"/>
      <c r="T762" s="53"/>
      <c r="U762" s="53"/>
      <c r="V762" s="53"/>
      <c r="W762" s="53"/>
      <c r="X762" s="53"/>
      <c r="Y762" s="53"/>
      <c r="Z762" s="53"/>
      <c r="AA762" s="53"/>
      <c r="AB762" s="53"/>
      <c r="AC762" s="53"/>
      <c r="AD762" s="53"/>
      <c r="AE762" s="53"/>
      <c r="AF762" s="53"/>
      <c r="AG762" s="53"/>
      <c r="AH762" s="35"/>
      <c r="AI762" s="35"/>
      <c r="AJ762" s="35"/>
    </row>
    <row r="763" spans="8:36"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38"/>
      <c r="S763" s="53"/>
      <c r="T763" s="53"/>
      <c r="U763" s="53"/>
      <c r="V763" s="53"/>
      <c r="W763" s="53"/>
      <c r="X763" s="53"/>
      <c r="Y763" s="53"/>
      <c r="Z763" s="53"/>
      <c r="AA763" s="53"/>
      <c r="AB763" s="53"/>
      <c r="AC763" s="53"/>
      <c r="AD763" s="53"/>
      <c r="AE763" s="53"/>
      <c r="AF763" s="53"/>
      <c r="AG763" s="53"/>
      <c r="AH763" s="35"/>
      <c r="AI763" s="35"/>
      <c r="AJ763" s="35"/>
    </row>
    <row r="764" spans="8:36"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38"/>
      <c r="S764" s="53"/>
      <c r="T764" s="53"/>
      <c r="U764" s="53"/>
      <c r="V764" s="53"/>
      <c r="W764" s="53"/>
      <c r="X764" s="53"/>
      <c r="Y764" s="53"/>
      <c r="Z764" s="53"/>
      <c r="AA764" s="53"/>
      <c r="AB764" s="53"/>
      <c r="AC764" s="53"/>
      <c r="AD764" s="53"/>
      <c r="AE764" s="53"/>
      <c r="AF764" s="53"/>
      <c r="AG764" s="53"/>
      <c r="AH764" s="35"/>
      <c r="AI764" s="35"/>
      <c r="AJ764" s="35"/>
    </row>
    <row r="765" spans="8:36"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38"/>
      <c r="S765" s="53"/>
      <c r="T765" s="53"/>
      <c r="U765" s="53"/>
      <c r="V765" s="53"/>
      <c r="W765" s="53"/>
      <c r="X765" s="53"/>
      <c r="Y765" s="53"/>
      <c r="Z765" s="53"/>
      <c r="AA765" s="53"/>
      <c r="AB765" s="53"/>
      <c r="AC765" s="53"/>
      <c r="AD765" s="53"/>
      <c r="AE765" s="53"/>
      <c r="AF765" s="53"/>
      <c r="AG765" s="53"/>
      <c r="AH765" s="35"/>
      <c r="AI765" s="35"/>
      <c r="AJ765" s="35"/>
    </row>
    <row r="766" spans="8:36"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38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  <c r="AD766" s="53"/>
      <c r="AE766" s="53"/>
      <c r="AF766" s="53"/>
      <c r="AG766" s="53"/>
      <c r="AH766" s="35"/>
      <c r="AI766" s="35"/>
      <c r="AJ766" s="35"/>
    </row>
    <row r="767" spans="8:36"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38"/>
      <c r="S767" s="53"/>
      <c r="T767" s="53"/>
      <c r="U767" s="53"/>
      <c r="V767" s="53"/>
      <c r="W767" s="53"/>
      <c r="X767" s="53"/>
      <c r="Y767" s="53"/>
      <c r="Z767" s="53"/>
      <c r="AA767" s="53"/>
      <c r="AB767" s="53"/>
      <c r="AC767" s="53"/>
      <c r="AD767" s="53"/>
      <c r="AE767" s="53"/>
      <c r="AF767" s="53"/>
      <c r="AG767" s="53"/>
      <c r="AH767" s="35"/>
      <c r="AI767" s="35"/>
      <c r="AJ767" s="35"/>
    </row>
    <row r="768" spans="8:36"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38"/>
      <c r="S768" s="53"/>
      <c r="T768" s="53"/>
      <c r="U768" s="53"/>
      <c r="V768" s="53"/>
      <c r="W768" s="53"/>
      <c r="X768" s="53"/>
      <c r="Y768" s="53"/>
      <c r="Z768" s="53"/>
      <c r="AA768" s="53"/>
      <c r="AB768" s="53"/>
      <c r="AC768" s="53"/>
      <c r="AD768" s="53"/>
      <c r="AE768" s="53"/>
      <c r="AF768" s="53"/>
      <c r="AG768" s="53"/>
      <c r="AH768" s="35"/>
      <c r="AI768" s="35"/>
      <c r="AJ768" s="35"/>
    </row>
    <row r="769" spans="8:36"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38"/>
      <c r="S769" s="53"/>
      <c r="T769" s="53"/>
      <c r="U769" s="53"/>
      <c r="V769" s="53"/>
      <c r="W769" s="53"/>
      <c r="X769" s="53"/>
      <c r="Y769" s="53"/>
      <c r="Z769" s="53"/>
      <c r="AA769" s="53"/>
      <c r="AB769" s="53"/>
      <c r="AC769" s="53"/>
      <c r="AD769" s="53"/>
      <c r="AE769" s="53"/>
      <c r="AF769" s="53"/>
      <c r="AG769" s="53"/>
      <c r="AH769" s="35"/>
      <c r="AI769" s="35"/>
      <c r="AJ769" s="35"/>
    </row>
    <row r="770" spans="8:36"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38"/>
      <c r="S770" s="53"/>
      <c r="T770" s="53"/>
      <c r="U770" s="53"/>
      <c r="V770" s="53"/>
      <c r="W770" s="53"/>
      <c r="X770" s="53"/>
      <c r="Y770" s="53"/>
      <c r="Z770" s="53"/>
      <c r="AA770" s="53"/>
      <c r="AB770" s="53"/>
      <c r="AC770" s="53"/>
      <c r="AD770" s="53"/>
      <c r="AE770" s="53"/>
      <c r="AF770" s="53"/>
      <c r="AG770" s="53"/>
      <c r="AH770" s="35"/>
      <c r="AI770" s="35"/>
      <c r="AJ770" s="35"/>
    </row>
    <row r="771" spans="8:36"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38"/>
      <c r="S771" s="53"/>
      <c r="T771" s="53"/>
      <c r="U771" s="53"/>
      <c r="V771" s="53"/>
      <c r="W771" s="53"/>
      <c r="X771" s="53"/>
      <c r="Y771" s="53"/>
      <c r="Z771" s="53"/>
      <c r="AA771" s="53"/>
      <c r="AB771" s="53"/>
      <c r="AC771" s="53"/>
      <c r="AD771" s="53"/>
      <c r="AE771" s="53"/>
      <c r="AF771" s="53"/>
      <c r="AG771" s="53"/>
      <c r="AH771" s="35"/>
      <c r="AI771" s="35"/>
      <c r="AJ771" s="35"/>
    </row>
    <row r="772" spans="8:36"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38"/>
      <c r="S772" s="53"/>
      <c r="T772" s="53"/>
      <c r="U772" s="53"/>
      <c r="V772" s="53"/>
      <c r="W772" s="53"/>
      <c r="X772" s="53"/>
      <c r="Y772" s="53"/>
      <c r="Z772" s="53"/>
      <c r="AA772" s="53"/>
      <c r="AB772" s="53"/>
      <c r="AC772" s="53"/>
      <c r="AD772" s="53"/>
      <c r="AE772" s="53"/>
      <c r="AF772" s="53"/>
      <c r="AG772" s="53"/>
      <c r="AH772" s="35"/>
      <c r="AI772" s="35"/>
      <c r="AJ772" s="35"/>
    </row>
    <row r="773" spans="8:36"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38"/>
      <c r="S773" s="53"/>
      <c r="T773" s="53"/>
      <c r="U773" s="53"/>
      <c r="V773" s="53"/>
      <c r="W773" s="53"/>
      <c r="X773" s="53"/>
      <c r="Y773" s="53"/>
      <c r="Z773" s="53"/>
      <c r="AA773" s="53"/>
      <c r="AB773" s="53"/>
      <c r="AC773" s="53"/>
      <c r="AD773" s="53"/>
      <c r="AE773" s="53"/>
      <c r="AF773" s="53"/>
      <c r="AG773" s="53"/>
      <c r="AH773" s="35"/>
      <c r="AI773" s="35"/>
      <c r="AJ773" s="35"/>
    </row>
    <row r="774" spans="8:36"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38"/>
      <c r="S774" s="53"/>
      <c r="T774" s="53"/>
      <c r="U774" s="53"/>
      <c r="V774" s="53"/>
      <c r="W774" s="53"/>
      <c r="X774" s="53"/>
      <c r="Y774" s="53"/>
      <c r="Z774" s="53"/>
      <c r="AA774" s="53"/>
      <c r="AB774" s="53"/>
      <c r="AC774" s="53"/>
      <c r="AD774" s="53"/>
      <c r="AE774" s="53"/>
      <c r="AF774" s="53"/>
      <c r="AG774" s="53"/>
      <c r="AH774" s="35"/>
      <c r="AI774" s="35"/>
      <c r="AJ774" s="35"/>
    </row>
    <row r="775" spans="8:36"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38"/>
      <c r="S775" s="53"/>
      <c r="T775" s="53"/>
      <c r="U775" s="53"/>
      <c r="V775" s="53"/>
      <c r="W775" s="53"/>
      <c r="X775" s="53"/>
      <c r="Y775" s="53"/>
      <c r="Z775" s="53"/>
      <c r="AA775" s="53"/>
      <c r="AB775" s="53"/>
      <c r="AC775" s="53"/>
      <c r="AD775" s="53"/>
      <c r="AE775" s="53"/>
      <c r="AF775" s="53"/>
      <c r="AG775" s="53"/>
      <c r="AH775" s="35"/>
      <c r="AI775" s="35"/>
      <c r="AJ775" s="35"/>
    </row>
    <row r="776" spans="8:36"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38"/>
      <c r="S776" s="53"/>
      <c r="T776" s="53"/>
      <c r="U776" s="53"/>
      <c r="V776" s="53"/>
      <c r="W776" s="53"/>
      <c r="X776" s="53"/>
      <c r="Y776" s="53"/>
      <c r="Z776" s="53"/>
      <c r="AA776" s="53"/>
      <c r="AB776" s="53"/>
      <c r="AC776" s="53"/>
      <c r="AD776" s="53"/>
      <c r="AE776" s="53"/>
      <c r="AF776" s="53"/>
      <c r="AG776" s="53"/>
      <c r="AH776" s="35"/>
      <c r="AI776" s="35"/>
      <c r="AJ776" s="35"/>
    </row>
    <row r="777" spans="8:36"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38"/>
      <c r="S777" s="53"/>
      <c r="T777" s="53"/>
      <c r="U777" s="53"/>
      <c r="V777" s="53"/>
      <c r="W777" s="53"/>
      <c r="X777" s="53"/>
      <c r="Y777" s="53"/>
      <c r="Z777" s="53"/>
      <c r="AA777" s="53"/>
      <c r="AB777" s="53"/>
      <c r="AC777" s="53"/>
      <c r="AD777" s="53"/>
      <c r="AE777" s="53"/>
      <c r="AF777" s="53"/>
      <c r="AG777" s="53"/>
      <c r="AH777" s="35"/>
      <c r="AI777" s="35"/>
      <c r="AJ777" s="35"/>
    </row>
    <row r="778" spans="8:36"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38"/>
      <c r="S778" s="53"/>
      <c r="T778" s="53"/>
      <c r="U778" s="53"/>
      <c r="V778" s="53"/>
      <c r="W778" s="53"/>
      <c r="X778" s="53"/>
      <c r="Y778" s="53"/>
      <c r="Z778" s="53"/>
      <c r="AA778" s="53"/>
      <c r="AB778" s="53"/>
      <c r="AC778" s="53"/>
      <c r="AD778" s="53"/>
      <c r="AE778" s="53"/>
      <c r="AF778" s="53"/>
      <c r="AG778" s="53"/>
      <c r="AH778" s="35"/>
      <c r="AI778" s="35"/>
      <c r="AJ778" s="35"/>
    </row>
    <row r="779" spans="8:36"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38"/>
      <c r="S779" s="53"/>
      <c r="T779" s="53"/>
      <c r="U779" s="53"/>
      <c r="V779" s="53"/>
      <c r="W779" s="53"/>
      <c r="X779" s="53"/>
      <c r="Y779" s="53"/>
      <c r="Z779" s="53"/>
      <c r="AA779" s="53"/>
      <c r="AB779" s="53"/>
      <c r="AC779" s="53"/>
      <c r="AD779" s="53"/>
      <c r="AE779" s="53"/>
      <c r="AF779" s="53"/>
      <c r="AG779" s="53"/>
      <c r="AH779" s="35"/>
      <c r="AI779" s="35"/>
      <c r="AJ779" s="35"/>
    </row>
    <row r="780" spans="8:36"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38"/>
      <c r="S780" s="53"/>
      <c r="T780" s="53"/>
      <c r="U780" s="53"/>
      <c r="V780" s="53"/>
      <c r="W780" s="53"/>
      <c r="X780" s="53"/>
      <c r="Y780" s="53"/>
      <c r="Z780" s="53"/>
      <c r="AA780" s="53"/>
      <c r="AB780" s="53"/>
      <c r="AC780" s="53"/>
      <c r="AD780" s="53"/>
      <c r="AE780" s="53"/>
      <c r="AF780" s="53"/>
      <c r="AG780" s="53"/>
      <c r="AH780" s="35"/>
      <c r="AI780" s="35"/>
      <c r="AJ780" s="35"/>
    </row>
    <row r="781" spans="8:36"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38"/>
      <c r="S781" s="53"/>
      <c r="T781" s="53"/>
      <c r="U781" s="53"/>
      <c r="V781" s="53"/>
      <c r="W781" s="53"/>
      <c r="X781" s="53"/>
      <c r="Y781" s="53"/>
      <c r="Z781" s="53"/>
      <c r="AA781" s="53"/>
      <c r="AB781" s="53"/>
      <c r="AC781" s="53"/>
      <c r="AD781" s="53"/>
      <c r="AE781" s="53"/>
      <c r="AF781" s="53"/>
      <c r="AG781" s="53"/>
      <c r="AH781" s="35"/>
      <c r="AI781" s="35"/>
      <c r="AJ781" s="35"/>
    </row>
    <row r="782" spans="8:36"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38"/>
      <c r="S782" s="53"/>
      <c r="T782" s="53"/>
      <c r="U782" s="53"/>
      <c r="V782" s="53"/>
      <c r="W782" s="53"/>
      <c r="X782" s="53"/>
      <c r="Y782" s="53"/>
      <c r="Z782" s="53"/>
      <c r="AA782" s="53"/>
      <c r="AB782" s="53"/>
      <c r="AC782" s="53"/>
      <c r="AD782" s="53"/>
      <c r="AE782" s="53"/>
      <c r="AF782" s="53"/>
      <c r="AG782" s="53"/>
      <c r="AH782" s="35"/>
      <c r="AI782" s="35"/>
      <c r="AJ782" s="35"/>
    </row>
    <row r="783" spans="8:36"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38"/>
      <c r="S783" s="53"/>
      <c r="T783" s="53"/>
      <c r="U783" s="53"/>
      <c r="V783" s="53"/>
      <c r="W783" s="53"/>
      <c r="X783" s="53"/>
      <c r="Y783" s="53"/>
      <c r="Z783" s="53"/>
      <c r="AA783" s="53"/>
      <c r="AB783" s="53"/>
      <c r="AC783" s="53"/>
      <c r="AD783" s="53"/>
      <c r="AE783" s="53"/>
      <c r="AF783" s="53"/>
      <c r="AG783" s="53"/>
      <c r="AH783" s="35"/>
      <c r="AI783" s="35"/>
      <c r="AJ783" s="35"/>
    </row>
    <row r="784" spans="8:36"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38"/>
      <c r="S784" s="53"/>
      <c r="T784" s="53"/>
      <c r="U784" s="53"/>
      <c r="V784" s="53"/>
      <c r="W784" s="53"/>
      <c r="X784" s="53"/>
      <c r="Y784" s="53"/>
      <c r="Z784" s="53"/>
      <c r="AA784" s="53"/>
      <c r="AB784" s="53"/>
      <c r="AC784" s="53"/>
      <c r="AD784" s="53"/>
      <c r="AE784" s="53"/>
      <c r="AF784" s="53"/>
      <c r="AG784" s="53"/>
      <c r="AH784" s="35"/>
      <c r="AI784" s="35"/>
      <c r="AJ784" s="35"/>
    </row>
    <row r="785" spans="8:36"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38"/>
      <c r="S785" s="53"/>
      <c r="T785" s="53"/>
      <c r="U785" s="53"/>
      <c r="V785" s="53"/>
      <c r="W785" s="53"/>
      <c r="X785" s="53"/>
      <c r="Y785" s="53"/>
      <c r="Z785" s="53"/>
      <c r="AA785" s="53"/>
      <c r="AB785" s="53"/>
      <c r="AC785" s="53"/>
      <c r="AD785" s="53"/>
      <c r="AE785" s="53"/>
      <c r="AF785" s="53"/>
      <c r="AG785" s="53"/>
      <c r="AH785" s="35"/>
      <c r="AI785" s="35"/>
      <c r="AJ785" s="35"/>
    </row>
    <row r="786" spans="8:36"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38"/>
      <c r="S786" s="53"/>
      <c r="T786" s="53"/>
      <c r="U786" s="53"/>
      <c r="V786" s="53"/>
      <c r="W786" s="53"/>
      <c r="X786" s="53"/>
      <c r="Y786" s="53"/>
      <c r="Z786" s="53"/>
      <c r="AA786" s="53"/>
      <c r="AB786" s="53"/>
      <c r="AC786" s="53"/>
      <c r="AD786" s="53"/>
      <c r="AE786" s="53"/>
      <c r="AF786" s="53"/>
      <c r="AG786" s="53"/>
      <c r="AH786" s="35"/>
      <c r="AI786" s="35"/>
      <c r="AJ786" s="35"/>
    </row>
    <row r="787" spans="8:36"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38"/>
      <c r="S787" s="53"/>
      <c r="T787" s="53"/>
      <c r="U787" s="53"/>
      <c r="V787" s="53"/>
      <c r="W787" s="53"/>
      <c r="X787" s="53"/>
      <c r="Y787" s="53"/>
      <c r="Z787" s="53"/>
      <c r="AA787" s="53"/>
      <c r="AB787" s="53"/>
      <c r="AC787" s="53"/>
      <c r="AD787" s="53"/>
      <c r="AE787" s="53"/>
      <c r="AF787" s="53"/>
      <c r="AG787" s="53"/>
      <c r="AH787" s="35"/>
      <c r="AI787" s="35"/>
      <c r="AJ787" s="35"/>
    </row>
    <row r="788" spans="8:36"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38"/>
      <c r="S788" s="53"/>
      <c r="T788" s="53"/>
      <c r="U788" s="53"/>
      <c r="V788" s="53"/>
      <c r="W788" s="53"/>
      <c r="X788" s="53"/>
      <c r="Y788" s="53"/>
      <c r="Z788" s="53"/>
      <c r="AA788" s="53"/>
      <c r="AB788" s="53"/>
      <c r="AC788" s="53"/>
      <c r="AD788" s="53"/>
      <c r="AE788" s="53"/>
      <c r="AF788" s="53"/>
      <c r="AG788" s="53"/>
      <c r="AH788" s="35"/>
      <c r="AI788" s="35"/>
      <c r="AJ788" s="35"/>
    </row>
    <row r="789" spans="8:36"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38"/>
      <c r="S789" s="53"/>
      <c r="T789" s="53"/>
      <c r="U789" s="53"/>
      <c r="V789" s="53"/>
      <c r="W789" s="53"/>
      <c r="X789" s="53"/>
      <c r="Y789" s="53"/>
      <c r="Z789" s="53"/>
      <c r="AA789" s="53"/>
      <c r="AB789" s="53"/>
      <c r="AC789" s="53"/>
      <c r="AD789" s="53"/>
      <c r="AE789" s="53"/>
      <c r="AF789" s="53"/>
      <c r="AG789" s="53"/>
      <c r="AH789" s="35"/>
      <c r="AI789" s="35"/>
      <c r="AJ789" s="35"/>
    </row>
    <row r="790" spans="8:36"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38"/>
      <c r="S790" s="53"/>
      <c r="T790" s="53"/>
      <c r="U790" s="53"/>
      <c r="V790" s="53"/>
      <c r="W790" s="53"/>
      <c r="X790" s="53"/>
      <c r="Y790" s="53"/>
      <c r="Z790" s="53"/>
      <c r="AA790" s="53"/>
      <c r="AB790" s="53"/>
      <c r="AC790" s="53"/>
      <c r="AD790" s="53"/>
      <c r="AE790" s="53"/>
      <c r="AF790" s="53"/>
      <c r="AG790" s="53"/>
      <c r="AH790" s="35"/>
      <c r="AI790" s="35"/>
      <c r="AJ790" s="35"/>
    </row>
    <row r="791" spans="8:36"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38"/>
      <c r="S791" s="53"/>
      <c r="T791" s="53"/>
      <c r="U791" s="53"/>
      <c r="V791" s="53"/>
      <c r="W791" s="53"/>
      <c r="X791" s="53"/>
      <c r="Y791" s="53"/>
      <c r="Z791" s="53"/>
      <c r="AA791" s="53"/>
      <c r="AB791" s="53"/>
      <c r="AC791" s="53"/>
      <c r="AD791" s="53"/>
      <c r="AE791" s="53"/>
      <c r="AF791" s="53"/>
      <c r="AG791" s="53"/>
      <c r="AH791" s="35"/>
      <c r="AI791" s="35"/>
      <c r="AJ791" s="35"/>
    </row>
    <row r="792" spans="8:36"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38"/>
      <c r="S792" s="53"/>
      <c r="T792" s="53"/>
      <c r="U792" s="53"/>
      <c r="V792" s="53"/>
      <c r="W792" s="53"/>
      <c r="X792" s="53"/>
      <c r="Y792" s="53"/>
      <c r="Z792" s="53"/>
      <c r="AA792" s="53"/>
      <c r="AB792" s="53"/>
      <c r="AC792" s="53"/>
      <c r="AD792" s="53"/>
      <c r="AE792" s="53"/>
      <c r="AF792" s="53"/>
      <c r="AG792" s="53"/>
      <c r="AH792" s="35"/>
      <c r="AI792" s="35"/>
      <c r="AJ792" s="35"/>
    </row>
    <row r="793" spans="8:36"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38"/>
      <c r="S793" s="53"/>
      <c r="T793" s="53"/>
      <c r="U793" s="53"/>
      <c r="V793" s="53"/>
      <c r="W793" s="53"/>
      <c r="X793" s="53"/>
      <c r="Y793" s="53"/>
      <c r="Z793" s="53"/>
      <c r="AA793" s="53"/>
      <c r="AB793" s="53"/>
      <c r="AC793" s="53"/>
      <c r="AD793" s="53"/>
      <c r="AE793" s="53"/>
      <c r="AF793" s="53"/>
      <c r="AG793" s="53"/>
      <c r="AH793" s="35"/>
      <c r="AI793" s="35"/>
      <c r="AJ793" s="35"/>
    </row>
    <row r="794" spans="8:36"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38"/>
      <c r="S794" s="53"/>
      <c r="T794" s="53"/>
      <c r="U794" s="53"/>
      <c r="V794" s="53"/>
      <c r="W794" s="53"/>
      <c r="X794" s="53"/>
      <c r="Y794" s="53"/>
      <c r="Z794" s="53"/>
      <c r="AA794" s="53"/>
      <c r="AB794" s="53"/>
      <c r="AC794" s="53"/>
      <c r="AD794" s="53"/>
      <c r="AE794" s="53"/>
      <c r="AF794" s="53"/>
      <c r="AG794" s="53"/>
      <c r="AH794" s="35"/>
      <c r="AI794" s="35"/>
      <c r="AJ794" s="35"/>
    </row>
    <row r="795" spans="8:36"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38"/>
      <c r="S795" s="53"/>
      <c r="T795" s="53"/>
      <c r="U795" s="53"/>
      <c r="V795" s="53"/>
      <c r="W795" s="53"/>
      <c r="X795" s="53"/>
      <c r="Y795" s="53"/>
      <c r="Z795" s="53"/>
      <c r="AA795" s="53"/>
      <c r="AB795" s="53"/>
      <c r="AC795" s="53"/>
      <c r="AD795" s="53"/>
      <c r="AE795" s="53"/>
      <c r="AF795" s="53"/>
      <c r="AG795" s="53"/>
      <c r="AH795" s="35"/>
      <c r="AI795" s="35"/>
      <c r="AJ795" s="35"/>
    </row>
    <row r="796" spans="8:36"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38"/>
      <c r="S796" s="53"/>
      <c r="T796" s="53"/>
      <c r="U796" s="53"/>
      <c r="V796" s="53"/>
      <c r="W796" s="53"/>
      <c r="X796" s="53"/>
      <c r="Y796" s="53"/>
      <c r="Z796" s="53"/>
      <c r="AA796" s="53"/>
      <c r="AB796" s="53"/>
      <c r="AC796" s="53"/>
      <c r="AD796" s="53"/>
      <c r="AE796" s="53"/>
      <c r="AF796" s="53"/>
      <c r="AG796" s="53"/>
      <c r="AH796" s="35"/>
      <c r="AI796" s="35"/>
      <c r="AJ796" s="35"/>
    </row>
    <row r="797" spans="8:36"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38"/>
      <c r="S797" s="53"/>
      <c r="T797" s="53"/>
      <c r="U797" s="53"/>
      <c r="V797" s="53"/>
      <c r="W797" s="53"/>
      <c r="X797" s="53"/>
      <c r="Y797" s="53"/>
      <c r="Z797" s="53"/>
      <c r="AA797" s="53"/>
      <c r="AB797" s="53"/>
      <c r="AC797" s="53"/>
      <c r="AD797" s="53"/>
      <c r="AE797" s="53"/>
      <c r="AF797" s="53"/>
      <c r="AG797" s="53"/>
      <c r="AH797" s="35"/>
      <c r="AI797" s="35"/>
      <c r="AJ797" s="35"/>
    </row>
    <row r="798" spans="8:36"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38"/>
      <c r="S798" s="53"/>
      <c r="T798" s="53"/>
      <c r="U798" s="53"/>
      <c r="V798" s="53"/>
      <c r="W798" s="53"/>
      <c r="X798" s="53"/>
      <c r="Y798" s="53"/>
      <c r="Z798" s="53"/>
      <c r="AA798" s="53"/>
      <c r="AB798" s="53"/>
      <c r="AC798" s="53"/>
      <c r="AD798" s="53"/>
      <c r="AE798" s="53"/>
      <c r="AF798" s="53"/>
      <c r="AG798" s="53"/>
      <c r="AH798" s="35"/>
      <c r="AI798" s="35"/>
      <c r="AJ798" s="35"/>
    </row>
    <row r="799" spans="8:36"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38"/>
      <c r="S799" s="53"/>
      <c r="T799" s="53"/>
      <c r="U799" s="53"/>
      <c r="V799" s="53"/>
      <c r="W799" s="53"/>
      <c r="X799" s="53"/>
      <c r="Y799" s="53"/>
      <c r="Z799" s="53"/>
      <c r="AA799" s="53"/>
      <c r="AB799" s="53"/>
      <c r="AC799" s="53"/>
      <c r="AD799" s="53"/>
      <c r="AE799" s="53"/>
      <c r="AF799" s="53"/>
      <c r="AG799" s="53"/>
      <c r="AH799" s="35"/>
      <c r="AI799" s="35"/>
      <c r="AJ799" s="35"/>
    </row>
    <row r="800" spans="8:36"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38"/>
      <c r="S800" s="53"/>
      <c r="T800" s="53"/>
      <c r="U800" s="53"/>
      <c r="V800" s="53"/>
      <c r="W800" s="53"/>
      <c r="X800" s="53"/>
      <c r="Y800" s="53"/>
      <c r="Z800" s="53"/>
      <c r="AA800" s="53"/>
      <c r="AB800" s="53"/>
      <c r="AC800" s="53"/>
      <c r="AD800" s="53"/>
      <c r="AE800" s="53"/>
      <c r="AF800" s="53"/>
      <c r="AG800" s="53"/>
      <c r="AH800" s="35"/>
      <c r="AI800" s="35"/>
      <c r="AJ800" s="35"/>
    </row>
    <row r="801" spans="8:36"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38"/>
      <c r="S801" s="53"/>
      <c r="T801" s="53"/>
      <c r="U801" s="53"/>
      <c r="V801" s="53"/>
      <c r="W801" s="53"/>
      <c r="X801" s="53"/>
      <c r="Y801" s="53"/>
      <c r="Z801" s="53"/>
      <c r="AA801" s="53"/>
      <c r="AB801" s="53"/>
      <c r="AC801" s="53"/>
      <c r="AD801" s="53"/>
      <c r="AE801" s="53"/>
      <c r="AF801" s="53"/>
      <c r="AG801" s="53"/>
      <c r="AH801" s="35"/>
      <c r="AI801" s="35"/>
      <c r="AJ801" s="35"/>
    </row>
    <row r="802" spans="8:36"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38"/>
      <c r="S802" s="53"/>
      <c r="T802" s="53"/>
      <c r="U802" s="53"/>
      <c r="V802" s="53"/>
      <c r="W802" s="53"/>
      <c r="X802" s="53"/>
      <c r="Y802" s="53"/>
      <c r="Z802" s="53"/>
      <c r="AA802" s="53"/>
      <c r="AB802" s="53"/>
      <c r="AC802" s="53"/>
      <c r="AD802" s="53"/>
      <c r="AE802" s="53"/>
      <c r="AF802" s="53"/>
      <c r="AG802" s="53"/>
      <c r="AH802" s="35"/>
      <c r="AI802" s="35"/>
      <c r="AJ802" s="35"/>
    </row>
    <row r="803" spans="8:36"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38"/>
      <c r="S803" s="53"/>
      <c r="T803" s="53"/>
      <c r="U803" s="53"/>
      <c r="V803" s="53"/>
      <c r="W803" s="53"/>
      <c r="X803" s="53"/>
      <c r="Y803" s="53"/>
      <c r="Z803" s="53"/>
      <c r="AA803" s="53"/>
      <c r="AB803" s="53"/>
      <c r="AC803" s="53"/>
      <c r="AD803" s="53"/>
      <c r="AE803" s="53"/>
      <c r="AF803" s="53"/>
      <c r="AG803" s="53"/>
      <c r="AH803" s="35"/>
      <c r="AI803" s="35"/>
      <c r="AJ803" s="35"/>
    </row>
    <row r="804" spans="8:36"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38"/>
      <c r="S804" s="53"/>
      <c r="T804" s="53"/>
      <c r="U804" s="53"/>
      <c r="V804" s="53"/>
      <c r="W804" s="53"/>
      <c r="X804" s="53"/>
      <c r="Y804" s="53"/>
      <c r="Z804" s="53"/>
      <c r="AA804" s="53"/>
      <c r="AB804" s="53"/>
      <c r="AC804" s="53"/>
      <c r="AD804" s="53"/>
      <c r="AE804" s="53"/>
      <c r="AF804" s="53"/>
      <c r="AG804" s="53"/>
      <c r="AH804" s="35"/>
      <c r="AI804" s="35"/>
      <c r="AJ804" s="35"/>
    </row>
    <row r="805" spans="8:36"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38"/>
      <c r="S805" s="53"/>
      <c r="T805" s="53"/>
      <c r="U805" s="53"/>
      <c r="V805" s="53"/>
      <c r="W805" s="53"/>
      <c r="X805" s="53"/>
      <c r="Y805" s="53"/>
      <c r="Z805" s="53"/>
      <c r="AA805" s="53"/>
      <c r="AB805" s="53"/>
      <c r="AC805" s="53"/>
      <c r="AD805" s="53"/>
      <c r="AE805" s="53"/>
      <c r="AF805" s="53"/>
      <c r="AG805" s="53"/>
      <c r="AH805" s="35"/>
      <c r="AI805" s="35"/>
      <c r="AJ805" s="35"/>
    </row>
    <row r="806" spans="8:36"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38"/>
      <c r="S806" s="53"/>
      <c r="T806" s="53"/>
      <c r="U806" s="53"/>
      <c r="V806" s="53"/>
      <c r="W806" s="53"/>
      <c r="X806" s="53"/>
      <c r="Y806" s="53"/>
      <c r="Z806" s="53"/>
      <c r="AA806" s="53"/>
      <c r="AB806" s="53"/>
      <c r="AC806" s="53"/>
      <c r="AD806" s="53"/>
      <c r="AE806" s="53"/>
      <c r="AF806" s="53"/>
      <c r="AG806" s="53"/>
      <c r="AH806" s="35"/>
      <c r="AI806" s="35"/>
      <c r="AJ806" s="35"/>
    </row>
    <row r="807" spans="8:36"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38"/>
      <c r="S807" s="53"/>
      <c r="T807" s="53"/>
      <c r="U807" s="53"/>
      <c r="V807" s="53"/>
      <c r="W807" s="53"/>
      <c r="X807" s="53"/>
      <c r="Y807" s="53"/>
      <c r="Z807" s="53"/>
      <c r="AA807" s="53"/>
      <c r="AB807" s="53"/>
      <c r="AC807" s="53"/>
      <c r="AD807" s="53"/>
      <c r="AE807" s="53"/>
      <c r="AF807" s="53"/>
      <c r="AG807" s="53"/>
      <c r="AH807" s="35"/>
      <c r="AI807" s="35"/>
      <c r="AJ807" s="35"/>
    </row>
    <row r="808" spans="8:36"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38"/>
      <c r="S808" s="53"/>
      <c r="T808" s="53"/>
      <c r="U808" s="53"/>
      <c r="V808" s="53"/>
      <c r="W808" s="53"/>
      <c r="X808" s="53"/>
      <c r="Y808" s="53"/>
      <c r="Z808" s="53"/>
      <c r="AA808" s="53"/>
      <c r="AB808" s="53"/>
      <c r="AC808" s="53"/>
      <c r="AD808" s="53"/>
      <c r="AE808" s="53"/>
      <c r="AF808" s="53"/>
      <c r="AG808" s="53"/>
      <c r="AH808" s="35"/>
      <c r="AI808" s="35"/>
      <c r="AJ808" s="35"/>
    </row>
    <row r="809" spans="8:36"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38"/>
      <c r="S809" s="53"/>
      <c r="T809" s="53"/>
      <c r="U809" s="53"/>
      <c r="V809" s="53"/>
      <c r="W809" s="53"/>
      <c r="X809" s="53"/>
      <c r="Y809" s="53"/>
      <c r="Z809" s="53"/>
      <c r="AA809" s="53"/>
      <c r="AB809" s="53"/>
      <c r="AC809" s="53"/>
      <c r="AD809" s="53"/>
      <c r="AE809" s="53"/>
      <c r="AF809" s="53"/>
      <c r="AG809" s="53"/>
      <c r="AH809" s="35"/>
      <c r="AI809" s="35"/>
      <c r="AJ809" s="35"/>
    </row>
    <row r="810" spans="8:36"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38"/>
      <c r="S810" s="53"/>
      <c r="T810" s="53"/>
      <c r="U810" s="53"/>
      <c r="V810" s="53"/>
      <c r="W810" s="53"/>
      <c r="X810" s="53"/>
      <c r="Y810" s="53"/>
      <c r="Z810" s="53"/>
      <c r="AA810" s="53"/>
      <c r="AB810" s="53"/>
      <c r="AC810" s="53"/>
      <c r="AD810" s="53"/>
      <c r="AE810" s="53"/>
      <c r="AF810" s="53"/>
      <c r="AG810" s="53"/>
      <c r="AH810" s="35"/>
      <c r="AI810" s="35"/>
      <c r="AJ810" s="35"/>
    </row>
    <row r="811" spans="8:36"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38"/>
      <c r="S811" s="53"/>
      <c r="T811" s="53"/>
      <c r="U811" s="53"/>
      <c r="V811" s="53"/>
      <c r="W811" s="53"/>
      <c r="X811" s="53"/>
      <c r="Y811" s="53"/>
      <c r="Z811" s="53"/>
      <c r="AA811" s="53"/>
      <c r="AB811" s="53"/>
      <c r="AC811" s="53"/>
      <c r="AD811" s="53"/>
      <c r="AE811" s="53"/>
      <c r="AF811" s="53"/>
      <c r="AG811" s="53"/>
      <c r="AH811" s="35"/>
      <c r="AI811" s="35"/>
      <c r="AJ811" s="35"/>
    </row>
    <row r="812" spans="8:36"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38"/>
      <c r="S812" s="53"/>
      <c r="T812" s="53"/>
      <c r="U812" s="53"/>
      <c r="V812" s="53"/>
      <c r="W812" s="53"/>
      <c r="X812" s="53"/>
      <c r="Y812" s="53"/>
      <c r="Z812" s="53"/>
      <c r="AA812" s="53"/>
      <c r="AB812" s="53"/>
      <c r="AC812" s="53"/>
      <c r="AD812" s="53"/>
      <c r="AE812" s="53"/>
      <c r="AF812" s="53"/>
      <c r="AG812" s="53"/>
      <c r="AH812" s="35"/>
      <c r="AI812" s="35"/>
      <c r="AJ812" s="35"/>
    </row>
    <row r="813" spans="8:36"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38"/>
      <c r="S813" s="53"/>
      <c r="T813" s="53"/>
      <c r="U813" s="53"/>
      <c r="V813" s="53"/>
      <c r="W813" s="53"/>
      <c r="X813" s="53"/>
      <c r="Y813" s="53"/>
      <c r="Z813" s="53"/>
      <c r="AA813" s="53"/>
      <c r="AB813" s="53"/>
      <c r="AC813" s="53"/>
      <c r="AD813" s="53"/>
      <c r="AE813" s="53"/>
      <c r="AF813" s="53"/>
      <c r="AG813" s="53"/>
      <c r="AH813" s="35"/>
      <c r="AI813" s="35"/>
      <c r="AJ813" s="35"/>
    </row>
    <row r="814" spans="8:36"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38"/>
      <c r="S814" s="53"/>
      <c r="T814" s="53"/>
      <c r="U814" s="53"/>
      <c r="V814" s="53"/>
      <c r="W814" s="53"/>
      <c r="X814" s="53"/>
      <c r="Y814" s="53"/>
      <c r="Z814" s="53"/>
      <c r="AA814" s="53"/>
      <c r="AB814" s="53"/>
      <c r="AC814" s="53"/>
      <c r="AD814" s="53"/>
      <c r="AE814" s="53"/>
      <c r="AF814" s="53"/>
      <c r="AG814" s="53"/>
      <c r="AH814" s="35"/>
      <c r="AI814" s="35"/>
      <c r="AJ814" s="35"/>
    </row>
    <row r="815" spans="8:36"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38"/>
      <c r="S815" s="53"/>
      <c r="T815" s="53"/>
      <c r="U815" s="53"/>
      <c r="V815" s="53"/>
      <c r="W815" s="53"/>
      <c r="X815" s="53"/>
      <c r="Y815" s="53"/>
      <c r="Z815" s="53"/>
      <c r="AA815" s="53"/>
      <c r="AB815" s="53"/>
      <c r="AC815" s="53"/>
      <c r="AD815" s="53"/>
      <c r="AE815" s="53"/>
      <c r="AF815" s="53"/>
      <c r="AG815" s="53"/>
      <c r="AH815" s="35"/>
      <c r="AI815" s="35"/>
      <c r="AJ815" s="35"/>
    </row>
    <row r="816" spans="8:36"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38"/>
      <c r="S816" s="53"/>
      <c r="T816" s="53"/>
      <c r="U816" s="53"/>
      <c r="V816" s="53"/>
      <c r="W816" s="53"/>
      <c r="X816" s="53"/>
      <c r="Y816" s="53"/>
      <c r="Z816" s="53"/>
      <c r="AA816" s="53"/>
      <c r="AB816" s="53"/>
      <c r="AC816" s="53"/>
      <c r="AD816" s="53"/>
      <c r="AE816" s="53"/>
      <c r="AF816" s="53"/>
      <c r="AG816" s="53"/>
      <c r="AH816" s="35"/>
      <c r="AI816" s="35"/>
      <c r="AJ816" s="35"/>
    </row>
    <row r="817" spans="8:36"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38"/>
      <c r="S817" s="53"/>
      <c r="T817" s="53"/>
      <c r="U817" s="53"/>
      <c r="V817" s="53"/>
      <c r="W817" s="53"/>
      <c r="X817" s="53"/>
      <c r="Y817" s="53"/>
      <c r="Z817" s="53"/>
      <c r="AA817" s="53"/>
      <c r="AB817" s="53"/>
      <c r="AC817" s="53"/>
      <c r="AD817" s="53"/>
      <c r="AE817" s="53"/>
      <c r="AF817" s="53"/>
      <c r="AG817" s="53"/>
      <c r="AH817" s="35"/>
      <c r="AI817" s="35"/>
      <c r="AJ817" s="35"/>
    </row>
    <row r="818" spans="8:36"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38"/>
      <c r="S818" s="53"/>
      <c r="T818" s="53"/>
      <c r="U818" s="53"/>
      <c r="V818" s="53"/>
      <c r="W818" s="53"/>
      <c r="X818" s="53"/>
      <c r="Y818" s="53"/>
      <c r="Z818" s="53"/>
      <c r="AA818" s="53"/>
      <c r="AB818" s="53"/>
      <c r="AC818" s="53"/>
      <c r="AD818" s="53"/>
      <c r="AE818" s="53"/>
      <c r="AF818" s="53"/>
      <c r="AG818" s="53"/>
      <c r="AH818" s="35"/>
      <c r="AI818" s="35"/>
      <c r="AJ818" s="35"/>
    </row>
    <row r="819" spans="8:36"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38"/>
      <c r="S819" s="53"/>
      <c r="T819" s="53"/>
      <c r="U819" s="53"/>
      <c r="V819" s="53"/>
      <c r="W819" s="53"/>
      <c r="X819" s="53"/>
      <c r="Y819" s="53"/>
      <c r="Z819" s="53"/>
      <c r="AA819" s="53"/>
      <c r="AB819" s="53"/>
      <c r="AC819" s="53"/>
      <c r="AD819" s="53"/>
      <c r="AE819" s="53"/>
      <c r="AF819" s="53"/>
      <c r="AG819" s="53"/>
      <c r="AH819" s="35"/>
      <c r="AI819" s="35"/>
      <c r="AJ819" s="35"/>
    </row>
    <row r="820" spans="8:36"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38"/>
      <c r="S820" s="53"/>
      <c r="T820" s="53"/>
      <c r="U820" s="53"/>
      <c r="V820" s="53"/>
      <c r="W820" s="53"/>
      <c r="X820" s="53"/>
      <c r="Y820" s="53"/>
      <c r="Z820" s="53"/>
      <c r="AA820" s="53"/>
      <c r="AB820" s="53"/>
      <c r="AC820" s="53"/>
      <c r="AD820" s="53"/>
      <c r="AE820" s="53"/>
      <c r="AF820" s="53"/>
      <c r="AG820" s="53"/>
      <c r="AH820" s="35"/>
      <c r="AI820" s="35"/>
      <c r="AJ820" s="35"/>
    </row>
    <row r="821" spans="8:36"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38"/>
      <c r="S821" s="53"/>
      <c r="T821" s="53"/>
      <c r="U821" s="53"/>
      <c r="V821" s="53"/>
      <c r="W821" s="53"/>
      <c r="X821" s="53"/>
      <c r="Y821" s="53"/>
      <c r="Z821" s="53"/>
      <c r="AA821" s="53"/>
      <c r="AB821" s="53"/>
      <c r="AC821" s="53"/>
      <c r="AD821" s="53"/>
      <c r="AE821" s="53"/>
      <c r="AF821" s="53"/>
      <c r="AG821" s="53"/>
      <c r="AH821" s="35"/>
      <c r="AI821" s="35"/>
      <c r="AJ821" s="35"/>
    </row>
    <row r="822" spans="8:36"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38"/>
      <c r="S822" s="53"/>
      <c r="T822" s="53"/>
      <c r="U822" s="53"/>
      <c r="V822" s="53"/>
      <c r="W822" s="53"/>
      <c r="X822" s="53"/>
      <c r="Y822" s="53"/>
      <c r="Z822" s="53"/>
      <c r="AA822" s="53"/>
      <c r="AB822" s="53"/>
      <c r="AC822" s="53"/>
      <c r="AD822" s="53"/>
      <c r="AE822" s="53"/>
      <c r="AF822" s="53"/>
      <c r="AG822" s="53"/>
      <c r="AH822" s="35"/>
      <c r="AI822" s="35"/>
      <c r="AJ822" s="35"/>
    </row>
    <row r="823" spans="8:36"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38"/>
      <c r="S823" s="53"/>
      <c r="T823" s="53"/>
      <c r="U823" s="53"/>
      <c r="V823" s="53"/>
      <c r="W823" s="53"/>
      <c r="X823" s="53"/>
      <c r="Y823" s="53"/>
      <c r="Z823" s="53"/>
      <c r="AA823" s="53"/>
      <c r="AB823" s="53"/>
      <c r="AC823" s="53"/>
      <c r="AD823" s="53"/>
      <c r="AE823" s="53"/>
      <c r="AF823" s="53"/>
      <c r="AG823" s="53"/>
      <c r="AH823" s="35"/>
      <c r="AI823" s="35"/>
      <c r="AJ823" s="35"/>
    </row>
    <row r="824" spans="8:36"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38"/>
      <c r="S824" s="53"/>
      <c r="T824" s="53"/>
      <c r="U824" s="53"/>
      <c r="V824" s="53"/>
      <c r="W824" s="53"/>
      <c r="X824" s="53"/>
      <c r="Y824" s="53"/>
      <c r="Z824" s="53"/>
      <c r="AA824" s="53"/>
      <c r="AB824" s="53"/>
      <c r="AC824" s="53"/>
      <c r="AD824" s="53"/>
      <c r="AE824" s="53"/>
      <c r="AF824" s="53"/>
      <c r="AG824" s="53"/>
      <c r="AH824" s="35"/>
      <c r="AI824" s="35"/>
      <c r="AJ824" s="35"/>
    </row>
    <row r="825" spans="8:36"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38"/>
      <c r="S825" s="53"/>
      <c r="T825" s="53"/>
      <c r="U825" s="53"/>
      <c r="V825" s="53"/>
      <c r="W825" s="53"/>
      <c r="X825" s="53"/>
      <c r="Y825" s="53"/>
      <c r="Z825" s="53"/>
      <c r="AA825" s="53"/>
      <c r="AB825" s="53"/>
      <c r="AC825" s="53"/>
      <c r="AD825" s="53"/>
      <c r="AE825" s="53"/>
      <c r="AF825" s="53"/>
      <c r="AG825" s="53"/>
      <c r="AH825" s="35"/>
      <c r="AI825" s="35"/>
      <c r="AJ825" s="35"/>
    </row>
    <row r="826" spans="8:36"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38"/>
      <c r="S826" s="53"/>
      <c r="T826" s="53"/>
      <c r="U826" s="53"/>
      <c r="V826" s="53"/>
      <c r="W826" s="53"/>
      <c r="X826" s="53"/>
      <c r="Y826" s="53"/>
      <c r="Z826" s="53"/>
      <c r="AA826" s="53"/>
      <c r="AB826" s="53"/>
      <c r="AC826" s="53"/>
      <c r="AD826" s="53"/>
      <c r="AE826" s="53"/>
      <c r="AF826" s="53"/>
      <c r="AG826" s="53"/>
      <c r="AH826" s="35"/>
      <c r="AI826" s="35"/>
      <c r="AJ826" s="35"/>
    </row>
    <row r="827" spans="8:36"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38"/>
      <c r="S827" s="53"/>
      <c r="T827" s="53"/>
      <c r="U827" s="53"/>
      <c r="V827" s="53"/>
      <c r="W827" s="53"/>
      <c r="X827" s="53"/>
      <c r="Y827" s="53"/>
      <c r="Z827" s="53"/>
      <c r="AA827" s="53"/>
      <c r="AB827" s="53"/>
      <c r="AC827" s="53"/>
      <c r="AD827" s="53"/>
      <c r="AE827" s="53"/>
      <c r="AF827" s="53"/>
      <c r="AG827" s="53"/>
      <c r="AH827" s="35"/>
      <c r="AI827" s="35"/>
      <c r="AJ827" s="35"/>
    </row>
    <row r="828" spans="8:36"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38"/>
      <c r="S828" s="53"/>
      <c r="T828" s="53"/>
      <c r="U828" s="53"/>
      <c r="V828" s="53"/>
      <c r="W828" s="53"/>
      <c r="X828" s="53"/>
      <c r="Y828" s="53"/>
      <c r="Z828" s="53"/>
      <c r="AA828" s="53"/>
      <c r="AB828" s="53"/>
      <c r="AC828" s="53"/>
      <c r="AD828" s="53"/>
      <c r="AE828" s="53"/>
      <c r="AF828" s="53"/>
      <c r="AG828" s="53"/>
      <c r="AH828" s="35"/>
      <c r="AI828" s="35"/>
      <c r="AJ828" s="35"/>
    </row>
    <row r="829" spans="8:36"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38"/>
      <c r="S829" s="53"/>
      <c r="T829" s="53"/>
      <c r="U829" s="53"/>
      <c r="V829" s="53"/>
      <c r="W829" s="53"/>
      <c r="X829" s="53"/>
      <c r="Y829" s="53"/>
      <c r="Z829" s="53"/>
      <c r="AA829" s="53"/>
      <c r="AB829" s="53"/>
      <c r="AC829" s="53"/>
      <c r="AD829" s="53"/>
      <c r="AE829" s="53"/>
      <c r="AF829" s="53"/>
      <c r="AG829" s="53"/>
      <c r="AH829" s="35"/>
      <c r="AI829" s="35"/>
      <c r="AJ829" s="35"/>
    </row>
    <row r="830" spans="8:36"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38"/>
      <c r="S830" s="53"/>
      <c r="T830" s="53"/>
      <c r="U830" s="53"/>
      <c r="V830" s="53"/>
      <c r="W830" s="53"/>
      <c r="X830" s="53"/>
      <c r="Y830" s="53"/>
      <c r="Z830" s="53"/>
      <c r="AA830" s="53"/>
      <c r="AB830" s="53"/>
      <c r="AC830" s="53"/>
      <c r="AD830" s="53"/>
      <c r="AE830" s="53"/>
      <c r="AF830" s="53"/>
      <c r="AG830" s="53"/>
      <c r="AH830" s="35"/>
      <c r="AI830" s="35"/>
      <c r="AJ830" s="35"/>
    </row>
    <row r="831" spans="8:36"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38"/>
      <c r="S831" s="53"/>
      <c r="T831" s="53"/>
      <c r="U831" s="53"/>
      <c r="V831" s="53"/>
      <c r="W831" s="53"/>
      <c r="X831" s="53"/>
      <c r="Y831" s="53"/>
      <c r="Z831" s="53"/>
      <c r="AA831" s="53"/>
      <c r="AB831" s="53"/>
      <c r="AC831" s="53"/>
      <c r="AD831" s="53"/>
      <c r="AE831" s="53"/>
      <c r="AF831" s="53"/>
      <c r="AG831" s="53"/>
      <c r="AH831" s="35"/>
      <c r="AI831" s="35"/>
      <c r="AJ831" s="35"/>
    </row>
    <row r="832" spans="8:36"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38"/>
      <c r="S832" s="53"/>
      <c r="T832" s="53"/>
      <c r="U832" s="53"/>
      <c r="V832" s="53"/>
      <c r="W832" s="53"/>
      <c r="X832" s="53"/>
      <c r="Y832" s="53"/>
      <c r="Z832" s="53"/>
      <c r="AA832" s="53"/>
      <c r="AB832" s="53"/>
      <c r="AC832" s="53"/>
      <c r="AD832" s="53"/>
      <c r="AE832" s="53"/>
      <c r="AF832" s="53"/>
      <c r="AG832" s="53"/>
      <c r="AH832" s="35"/>
      <c r="AI832" s="35"/>
      <c r="AJ832" s="35"/>
    </row>
    <row r="833" spans="8:36"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38"/>
      <c r="S833" s="53"/>
      <c r="T833" s="53"/>
      <c r="U833" s="53"/>
      <c r="V833" s="53"/>
      <c r="W833" s="53"/>
      <c r="X833" s="53"/>
      <c r="Y833" s="53"/>
      <c r="Z833" s="53"/>
      <c r="AA833" s="53"/>
      <c r="AB833" s="53"/>
      <c r="AC833" s="53"/>
      <c r="AD833" s="53"/>
      <c r="AE833" s="53"/>
      <c r="AF833" s="53"/>
      <c r="AG833" s="53"/>
      <c r="AH833" s="35"/>
      <c r="AI833" s="35"/>
      <c r="AJ833" s="35"/>
    </row>
    <row r="834" spans="8:36"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38"/>
      <c r="S834" s="53"/>
      <c r="T834" s="53"/>
      <c r="U834" s="53"/>
      <c r="V834" s="53"/>
      <c r="W834" s="53"/>
      <c r="X834" s="53"/>
      <c r="Y834" s="53"/>
      <c r="Z834" s="53"/>
      <c r="AA834" s="53"/>
      <c r="AB834" s="53"/>
      <c r="AC834" s="53"/>
      <c r="AD834" s="53"/>
      <c r="AE834" s="53"/>
      <c r="AF834" s="53"/>
      <c r="AG834" s="53"/>
      <c r="AH834" s="35"/>
      <c r="AI834" s="35"/>
      <c r="AJ834" s="35"/>
    </row>
    <row r="835" spans="8:36"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38"/>
      <c r="S835" s="53"/>
      <c r="T835" s="53"/>
      <c r="U835" s="53"/>
      <c r="V835" s="53"/>
      <c r="W835" s="53"/>
      <c r="X835" s="53"/>
      <c r="Y835" s="53"/>
      <c r="Z835" s="53"/>
      <c r="AA835" s="53"/>
      <c r="AB835" s="53"/>
      <c r="AC835" s="53"/>
      <c r="AD835" s="53"/>
      <c r="AE835" s="53"/>
      <c r="AF835" s="53"/>
      <c r="AG835" s="53"/>
      <c r="AH835" s="35"/>
      <c r="AI835" s="35"/>
      <c r="AJ835" s="35"/>
    </row>
    <row r="836" spans="8:36"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38"/>
      <c r="S836" s="53"/>
      <c r="T836" s="53"/>
      <c r="U836" s="53"/>
      <c r="V836" s="53"/>
      <c r="W836" s="53"/>
      <c r="X836" s="53"/>
      <c r="Y836" s="53"/>
      <c r="Z836" s="53"/>
      <c r="AA836" s="53"/>
      <c r="AB836" s="53"/>
      <c r="AC836" s="53"/>
      <c r="AD836" s="53"/>
      <c r="AE836" s="53"/>
      <c r="AF836" s="53"/>
      <c r="AG836" s="53"/>
      <c r="AH836" s="35"/>
      <c r="AI836" s="35"/>
      <c r="AJ836" s="35"/>
    </row>
    <row r="837" spans="8:36"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38"/>
      <c r="S837" s="53"/>
      <c r="T837" s="53"/>
      <c r="U837" s="53"/>
      <c r="V837" s="53"/>
      <c r="W837" s="53"/>
      <c r="X837" s="53"/>
      <c r="Y837" s="53"/>
      <c r="Z837" s="53"/>
      <c r="AA837" s="53"/>
      <c r="AB837" s="53"/>
      <c r="AC837" s="53"/>
      <c r="AD837" s="53"/>
      <c r="AE837" s="53"/>
      <c r="AF837" s="53"/>
      <c r="AG837" s="53"/>
      <c r="AH837" s="35"/>
      <c r="AI837" s="35"/>
      <c r="AJ837" s="35"/>
    </row>
    <row r="838" spans="8:36"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38"/>
      <c r="S838" s="53"/>
      <c r="T838" s="53"/>
      <c r="U838" s="53"/>
      <c r="V838" s="53"/>
      <c r="W838" s="53"/>
      <c r="X838" s="53"/>
      <c r="Y838" s="53"/>
      <c r="Z838" s="53"/>
      <c r="AA838" s="53"/>
      <c r="AB838" s="53"/>
      <c r="AC838" s="53"/>
      <c r="AD838" s="53"/>
      <c r="AE838" s="53"/>
      <c r="AF838" s="53"/>
      <c r="AG838" s="53"/>
      <c r="AH838" s="35"/>
      <c r="AI838" s="35"/>
      <c r="AJ838" s="35"/>
    </row>
    <row r="839" spans="8:36"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38"/>
      <c r="S839" s="53"/>
      <c r="T839" s="53"/>
      <c r="U839" s="53"/>
      <c r="V839" s="53"/>
      <c r="W839" s="53"/>
      <c r="X839" s="53"/>
      <c r="Y839" s="53"/>
      <c r="Z839" s="53"/>
      <c r="AA839" s="53"/>
      <c r="AB839" s="53"/>
      <c r="AC839" s="53"/>
      <c r="AD839" s="53"/>
      <c r="AE839" s="53"/>
      <c r="AF839" s="53"/>
      <c r="AG839" s="53"/>
      <c r="AH839" s="35"/>
      <c r="AI839" s="35"/>
      <c r="AJ839" s="35"/>
    </row>
    <row r="840" spans="8:36"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38"/>
      <c r="S840" s="53"/>
      <c r="T840" s="53"/>
      <c r="U840" s="53"/>
      <c r="V840" s="53"/>
      <c r="W840" s="53"/>
      <c r="X840" s="53"/>
      <c r="Y840" s="53"/>
      <c r="Z840" s="53"/>
      <c r="AA840" s="53"/>
      <c r="AB840" s="53"/>
      <c r="AC840" s="53"/>
      <c r="AD840" s="53"/>
      <c r="AE840" s="53"/>
      <c r="AF840" s="53"/>
      <c r="AG840" s="53"/>
      <c r="AH840" s="35"/>
      <c r="AI840" s="35"/>
      <c r="AJ840" s="35"/>
    </row>
    <row r="841" spans="8:36"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38"/>
      <c r="S841" s="53"/>
      <c r="T841" s="53"/>
      <c r="U841" s="53"/>
      <c r="V841" s="53"/>
      <c r="W841" s="53"/>
      <c r="X841" s="53"/>
      <c r="Y841" s="53"/>
      <c r="Z841" s="53"/>
      <c r="AA841" s="53"/>
      <c r="AB841" s="53"/>
      <c r="AC841" s="53"/>
      <c r="AD841" s="53"/>
      <c r="AE841" s="53"/>
      <c r="AF841" s="53"/>
      <c r="AG841" s="53"/>
      <c r="AH841" s="35"/>
      <c r="AI841" s="35"/>
      <c r="AJ841" s="35"/>
    </row>
    <row r="842" spans="8:36"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38"/>
      <c r="S842" s="53"/>
      <c r="T842" s="53"/>
      <c r="U842" s="53"/>
      <c r="V842" s="53"/>
      <c r="W842" s="53"/>
      <c r="X842" s="53"/>
      <c r="Y842" s="53"/>
      <c r="Z842" s="53"/>
      <c r="AA842" s="53"/>
      <c r="AB842" s="53"/>
      <c r="AC842" s="53"/>
      <c r="AD842" s="53"/>
      <c r="AE842" s="53"/>
      <c r="AF842" s="53"/>
      <c r="AG842" s="53"/>
      <c r="AH842" s="35"/>
      <c r="AI842" s="35"/>
      <c r="AJ842" s="35"/>
    </row>
    <row r="843" spans="8:36"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38"/>
      <c r="S843" s="53"/>
      <c r="T843" s="53"/>
      <c r="U843" s="53"/>
      <c r="V843" s="53"/>
      <c r="W843" s="53"/>
      <c r="X843" s="53"/>
      <c r="Y843" s="53"/>
      <c r="Z843" s="53"/>
      <c r="AA843" s="53"/>
      <c r="AB843" s="53"/>
      <c r="AC843" s="53"/>
      <c r="AD843" s="53"/>
      <c r="AE843" s="53"/>
      <c r="AF843" s="53"/>
      <c r="AG843" s="53"/>
      <c r="AH843" s="35"/>
      <c r="AI843" s="35"/>
      <c r="AJ843" s="35"/>
    </row>
    <row r="844" spans="8:36"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38"/>
      <c r="S844" s="53"/>
      <c r="T844" s="53"/>
      <c r="U844" s="53"/>
      <c r="V844" s="53"/>
      <c r="W844" s="53"/>
      <c r="X844" s="53"/>
      <c r="Y844" s="53"/>
      <c r="Z844" s="53"/>
      <c r="AA844" s="53"/>
      <c r="AB844" s="53"/>
      <c r="AC844" s="53"/>
      <c r="AD844" s="53"/>
      <c r="AE844" s="53"/>
      <c r="AF844" s="53"/>
      <c r="AG844" s="53"/>
      <c r="AH844" s="35"/>
      <c r="AI844" s="35"/>
      <c r="AJ844" s="35"/>
    </row>
    <row r="845" spans="8:36"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38"/>
      <c r="S845" s="53"/>
      <c r="T845" s="53"/>
      <c r="U845" s="53"/>
      <c r="V845" s="53"/>
      <c r="W845" s="53"/>
      <c r="X845" s="53"/>
      <c r="Y845" s="53"/>
      <c r="Z845" s="53"/>
      <c r="AA845" s="53"/>
      <c r="AB845" s="53"/>
      <c r="AC845" s="53"/>
      <c r="AD845" s="53"/>
      <c r="AE845" s="53"/>
      <c r="AF845" s="53"/>
      <c r="AG845" s="53"/>
      <c r="AH845" s="35"/>
      <c r="AI845" s="35"/>
      <c r="AJ845" s="35"/>
    </row>
    <row r="846" spans="8:36"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38"/>
      <c r="S846" s="53"/>
      <c r="T846" s="53"/>
      <c r="U846" s="53"/>
      <c r="V846" s="53"/>
      <c r="W846" s="53"/>
      <c r="X846" s="53"/>
      <c r="Y846" s="53"/>
      <c r="Z846" s="53"/>
      <c r="AA846" s="53"/>
      <c r="AB846" s="53"/>
      <c r="AC846" s="53"/>
      <c r="AD846" s="53"/>
      <c r="AE846" s="53"/>
      <c r="AF846" s="53"/>
      <c r="AG846" s="53"/>
      <c r="AH846" s="35"/>
      <c r="AI846" s="35"/>
      <c r="AJ846" s="35"/>
    </row>
    <row r="847" spans="8:36"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38"/>
      <c r="S847" s="53"/>
      <c r="T847" s="53"/>
      <c r="U847" s="53"/>
      <c r="V847" s="53"/>
      <c r="W847" s="53"/>
      <c r="X847" s="53"/>
      <c r="Y847" s="53"/>
      <c r="Z847" s="53"/>
      <c r="AA847" s="53"/>
      <c r="AB847" s="53"/>
      <c r="AC847" s="53"/>
      <c r="AD847" s="53"/>
      <c r="AE847" s="53"/>
      <c r="AF847" s="53"/>
      <c r="AG847" s="53"/>
      <c r="AH847" s="35"/>
      <c r="AI847" s="35"/>
      <c r="AJ847" s="35"/>
    </row>
    <row r="848" spans="8:36"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38"/>
      <c r="S848" s="53"/>
      <c r="T848" s="53"/>
      <c r="U848" s="53"/>
      <c r="V848" s="53"/>
      <c r="W848" s="53"/>
      <c r="X848" s="53"/>
      <c r="Y848" s="53"/>
      <c r="Z848" s="53"/>
      <c r="AA848" s="53"/>
      <c r="AB848" s="53"/>
      <c r="AC848" s="53"/>
      <c r="AD848" s="53"/>
      <c r="AE848" s="53"/>
      <c r="AF848" s="53"/>
      <c r="AG848" s="53"/>
      <c r="AH848" s="35"/>
      <c r="AI848" s="35"/>
      <c r="AJ848" s="35"/>
    </row>
    <row r="849" spans="8:36"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38"/>
      <c r="S849" s="53"/>
      <c r="T849" s="53"/>
      <c r="U849" s="53"/>
      <c r="V849" s="53"/>
      <c r="W849" s="53"/>
      <c r="X849" s="53"/>
      <c r="Y849" s="53"/>
      <c r="Z849" s="53"/>
      <c r="AA849" s="53"/>
      <c r="AB849" s="53"/>
      <c r="AC849" s="53"/>
      <c r="AD849" s="53"/>
      <c r="AE849" s="53"/>
      <c r="AF849" s="53"/>
      <c r="AG849" s="53"/>
      <c r="AH849" s="35"/>
      <c r="AI849" s="35"/>
      <c r="AJ849" s="35"/>
    </row>
    <row r="850" spans="8:36"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38"/>
      <c r="S850" s="53"/>
      <c r="T850" s="53"/>
      <c r="U850" s="53"/>
      <c r="V850" s="53"/>
      <c r="W850" s="53"/>
      <c r="X850" s="53"/>
      <c r="Y850" s="53"/>
      <c r="Z850" s="53"/>
      <c r="AA850" s="53"/>
      <c r="AB850" s="53"/>
      <c r="AC850" s="53"/>
      <c r="AD850" s="53"/>
      <c r="AE850" s="53"/>
      <c r="AF850" s="53"/>
      <c r="AG850" s="53"/>
      <c r="AH850" s="35"/>
      <c r="AI850" s="35"/>
      <c r="AJ850" s="35"/>
    </row>
    <row r="851" spans="8:36"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38"/>
      <c r="S851" s="53"/>
      <c r="T851" s="53"/>
      <c r="U851" s="53"/>
      <c r="V851" s="53"/>
      <c r="W851" s="53"/>
      <c r="X851" s="53"/>
      <c r="Y851" s="53"/>
      <c r="Z851" s="53"/>
      <c r="AA851" s="53"/>
      <c r="AB851" s="53"/>
      <c r="AC851" s="53"/>
      <c r="AD851" s="53"/>
      <c r="AE851" s="53"/>
      <c r="AF851" s="53"/>
      <c r="AG851" s="53"/>
      <c r="AH851" s="35"/>
      <c r="AI851" s="35"/>
      <c r="AJ851" s="35"/>
    </row>
    <row r="852" spans="8:36"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38"/>
      <c r="S852" s="53"/>
      <c r="T852" s="53"/>
      <c r="U852" s="53"/>
      <c r="V852" s="53"/>
      <c r="W852" s="53"/>
      <c r="X852" s="53"/>
      <c r="Y852" s="53"/>
      <c r="Z852" s="53"/>
      <c r="AA852" s="53"/>
      <c r="AB852" s="53"/>
      <c r="AC852" s="53"/>
      <c r="AD852" s="53"/>
      <c r="AE852" s="53"/>
      <c r="AF852" s="53"/>
      <c r="AG852" s="53"/>
      <c r="AH852" s="35"/>
      <c r="AI852" s="35"/>
      <c r="AJ852" s="35"/>
    </row>
    <row r="853" spans="8:36"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38"/>
      <c r="S853" s="53"/>
      <c r="T853" s="53"/>
      <c r="U853" s="53"/>
      <c r="V853" s="53"/>
      <c r="W853" s="53"/>
      <c r="X853" s="53"/>
      <c r="Y853" s="53"/>
      <c r="Z853" s="53"/>
      <c r="AA853" s="53"/>
      <c r="AB853" s="53"/>
      <c r="AC853" s="53"/>
      <c r="AD853" s="53"/>
      <c r="AE853" s="53"/>
      <c r="AF853" s="53"/>
      <c r="AG853" s="53"/>
      <c r="AH853" s="35"/>
      <c r="AI853" s="35"/>
      <c r="AJ853" s="35"/>
    </row>
    <row r="854" spans="8:36"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38"/>
      <c r="S854" s="53"/>
      <c r="T854" s="53"/>
      <c r="U854" s="53"/>
      <c r="V854" s="53"/>
      <c r="W854" s="53"/>
      <c r="X854" s="53"/>
      <c r="Y854" s="53"/>
      <c r="Z854" s="53"/>
      <c r="AA854" s="53"/>
      <c r="AB854" s="53"/>
      <c r="AC854" s="53"/>
      <c r="AD854" s="53"/>
      <c r="AE854" s="53"/>
      <c r="AF854" s="53"/>
      <c r="AG854" s="53"/>
      <c r="AH854" s="35"/>
      <c r="AI854" s="35"/>
      <c r="AJ854" s="35"/>
    </row>
    <row r="855" spans="8:36"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38"/>
      <c r="S855" s="53"/>
      <c r="T855" s="53"/>
      <c r="U855" s="53"/>
      <c r="V855" s="53"/>
      <c r="W855" s="53"/>
      <c r="X855" s="53"/>
      <c r="Y855" s="53"/>
      <c r="Z855" s="53"/>
      <c r="AA855" s="53"/>
      <c r="AB855" s="53"/>
      <c r="AC855" s="53"/>
      <c r="AD855" s="53"/>
      <c r="AE855" s="53"/>
      <c r="AF855" s="53"/>
      <c r="AG855" s="53"/>
      <c r="AH855" s="35"/>
      <c r="AI855" s="35"/>
      <c r="AJ855" s="35"/>
    </row>
    <row r="856" spans="8:36"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38"/>
      <c r="S856" s="53"/>
      <c r="T856" s="53"/>
      <c r="U856" s="53"/>
      <c r="V856" s="53"/>
      <c r="W856" s="53"/>
      <c r="X856" s="53"/>
      <c r="Y856" s="53"/>
      <c r="Z856" s="53"/>
      <c r="AA856" s="53"/>
      <c r="AB856" s="53"/>
      <c r="AC856" s="53"/>
      <c r="AD856" s="53"/>
      <c r="AE856" s="53"/>
      <c r="AF856" s="53"/>
      <c r="AG856" s="53"/>
      <c r="AH856" s="35"/>
      <c r="AI856" s="35"/>
      <c r="AJ856" s="35"/>
    </row>
    <row r="857" spans="8:36"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38"/>
      <c r="S857" s="53"/>
      <c r="T857" s="53"/>
      <c r="U857" s="53"/>
      <c r="V857" s="53"/>
      <c r="W857" s="53"/>
      <c r="X857" s="53"/>
      <c r="Y857" s="53"/>
      <c r="Z857" s="53"/>
      <c r="AA857" s="53"/>
      <c r="AB857" s="53"/>
      <c r="AC857" s="53"/>
      <c r="AD857" s="53"/>
      <c r="AE857" s="53"/>
      <c r="AF857" s="53"/>
      <c r="AG857" s="53"/>
      <c r="AH857" s="35"/>
      <c r="AI857" s="35"/>
      <c r="AJ857" s="35"/>
    </row>
    <row r="858" spans="8:36"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38"/>
      <c r="S858" s="53"/>
      <c r="T858" s="53"/>
      <c r="U858" s="53"/>
      <c r="V858" s="53"/>
      <c r="W858" s="53"/>
      <c r="X858" s="53"/>
      <c r="Y858" s="53"/>
      <c r="Z858" s="53"/>
      <c r="AA858" s="53"/>
      <c r="AB858" s="53"/>
      <c r="AC858" s="53"/>
      <c r="AD858" s="53"/>
      <c r="AE858" s="53"/>
      <c r="AF858" s="53"/>
      <c r="AG858" s="53"/>
      <c r="AH858" s="35"/>
      <c r="AI858" s="35"/>
      <c r="AJ858" s="35"/>
    </row>
    <row r="859" spans="8:36"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38"/>
      <c r="S859" s="53"/>
      <c r="T859" s="53"/>
      <c r="U859" s="53"/>
      <c r="V859" s="53"/>
      <c r="W859" s="53"/>
      <c r="X859" s="53"/>
      <c r="Y859" s="53"/>
      <c r="Z859" s="53"/>
      <c r="AA859" s="53"/>
      <c r="AB859" s="53"/>
      <c r="AC859" s="53"/>
      <c r="AD859" s="53"/>
      <c r="AE859" s="53"/>
      <c r="AF859" s="53"/>
      <c r="AG859" s="53"/>
      <c r="AH859" s="35"/>
      <c r="AI859" s="35"/>
      <c r="AJ859" s="35"/>
    </row>
    <row r="860" spans="8:36"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38"/>
      <c r="S860" s="53"/>
      <c r="T860" s="53"/>
      <c r="U860" s="53"/>
      <c r="V860" s="53"/>
      <c r="W860" s="53"/>
      <c r="X860" s="53"/>
      <c r="Y860" s="53"/>
      <c r="Z860" s="53"/>
      <c r="AA860" s="53"/>
      <c r="AB860" s="53"/>
      <c r="AC860" s="53"/>
      <c r="AD860" s="53"/>
      <c r="AE860" s="53"/>
      <c r="AF860" s="53"/>
      <c r="AG860" s="53"/>
      <c r="AH860" s="35"/>
      <c r="AI860" s="35"/>
      <c r="AJ860" s="35"/>
    </row>
    <row r="861" spans="8:36"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38"/>
      <c r="S861" s="53"/>
      <c r="T861" s="53"/>
      <c r="U861" s="53"/>
      <c r="V861" s="53"/>
      <c r="W861" s="53"/>
      <c r="X861" s="53"/>
      <c r="Y861" s="53"/>
      <c r="Z861" s="53"/>
      <c r="AA861" s="53"/>
      <c r="AB861" s="53"/>
      <c r="AC861" s="53"/>
      <c r="AD861" s="53"/>
      <c r="AE861" s="53"/>
      <c r="AF861" s="53"/>
      <c r="AG861" s="53"/>
      <c r="AH861" s="35"/>
      <c r="AI861" s="35"/>
      <c r="AJ861" s="35"/>
    </row>
    <row r="862" spans="8:36"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38"/>
      <c r="S862" s="53"/>
      <c r="T862" s="53"/>
      <c r="U862" s="53"/>
      <c r="V862" s="53"/>
      <c r="W862" s="53"/>
      <c r="X862" s="53"/>
      <c r="Y862" s="53"/>
      <c r="Z862" s="53"/>
      <c r="AA862" s="53"/>
      <c r="AB862" s="53"/>
      <c r="AC862" s="53"/>
      <c r="AD862" s="53"/>
      <c r="AE862" s="53"/>
      <c r="AF862" s="53"/>
      <c r="AG862" s="53"/>
      <c r="AH862" s="35"/>
      <c r="AI862" s="35"/>
      <c r="AJ862" s="35"/>
    </row>
    <row r="863" spans="8:36"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38"/>
      <c r="S863" s="53"/>
      <c r="T863" s="53"/>
      <c r="U863" s="53"/>
      <c r="V863" s="53"/>
      <c r="W863" s="53"/>
      <c r="X863" s="53"/>
      <c r="Y863" s="53"/>
      <c r="Z863" s="53"/>
      <c r="AA863" s="53"/>
      <c r="AB863" s="53"/>
      <c r="AC863" s="53"/>
      <c r="AD863" s="53"/>
      <c r="AE863" s="53"/>
      <c r="AF863" s="53"/>
      <c r="AG863" s="53"/>
      <c r="AH863" s="35"/>
      <c r="AI863" s="35"/>
      <c r="AJ863" s="35"/>
    </row>
    <row r="864" spans="8:36"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38"/>
      <c r="S864" s="53"/>
      <c r="T864" s="53"/>
      <c r="U864" s="53"/>
      <c r="V864" s="53"/>
      <c r="W864" s="53"/>
      <c r="X864" s="53"/>
      <c r="Y864" s="53"/>
      <c r="Z864" s="53"/>
      <c r="AA864" s="53"/>
      <c r="AB864" s="53"/>
      <c r="AC864" s="53"/>
      <c r="AD864" s="53"/>
      <c r="AE864" s="53"/>
      <c r="AF864" s="53"/>
      <c r="AG864" s="53"/>
      <c r="AH864" s="35"/>
      <c r="AI864" s="35"/>
      <c r="AJ864" s="35"/>
    </row>
    <row r="865" spans="8:36"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38"/>
      <c r="S865" s="53"/>
      <c r="T865" s="53"/>
      <c r="U865" s="53"/>
      <c r="V865" s="53"/>
      <c r="W865" s="53"/>
      <c r="X865" s="53"/>
      <c r="Y865" s="53"/>
      <c r="Z865" s="53"/>
      <c r="AA865" s="53"/>
      <c r="AB865" s="53"/>
      <c r="AC865" s="53"/>
      <c r="AD865" s="53"/>
      <c r="AE865" s="53"/>
      <c r="AF865" s="53"/>
      <c r="AG865" s="53"/>
      <c r="AH865" s="35"/>
      <c r="AI865" s="35"/>
      <c r="AJ865" s="35"/>
    </row>
    <row r="866" spans="8:36"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38"/>
      <c r="S866" s="53"/>
      <c r="T866" s="53"/>
      <c r="U866" s="53"/>
      <c r="V866" s="53"/>
      <c r="W866" s="53"/>
      <c r="X866" s="53"/>
      <c r="Y866" s="53"/>
      <c r="Z866" s="53"/>
      <c r="AA866" s="53"/>
      <c r="AB866" s="53"/>
      <c r="AC866" s="53"/>
      <c r="AD866" s="53"/>
      <c r="AE866" s="53"/>
      <c r="AF866" s="53"/>
      <c r="AG866" s="53"/>
      <c r="AH866" s="35"/>
      <c r="AI866" s="35"/>
      <c r="AJ866" s="35"/>
    </row>
    <row r="867" spans="8:36"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38"/>
      <c r="S867" s="53"/>
      <c r="T867" s="53"/>
      <c r="U867" s="53"/>
      <c r="V867" s="53"/>
      <c r="W867" s="53"/>
      <c r="X867" s="53"/>
      <c r="Y867" s="53"/>
      <c r="Z867" s="53"/>
      <c r="AA867" s="53"/>
      <c r="AB867" s="53"/>
      <c r="AC867" s="53"/>
      <c r="AD867" s="53"/>
      <c r="AE867" s="53"/>
      <c r="AF867" s="53"/>
      <c r="AG867" s="53"/>
      <c r="AH867" s="35"/>
      <c r="AI867" s="35"/>
      <c r="AJ867" s="35"/>
    </row>
    <row r="868" spans="8:36"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38"/>
      <c r="S868" s="53"/>
      <c r="T868" s="53"/>
      <c r="U868" s="53"/>
      <c r="V868" s="53"/>
      <c r="W868" s="53"/>
      <c r="X868" s="53"/>
      <c r="Y868" s="53"/>
      <c r="Z868" s="53"/>
      <c r="AA868" s="53"/>
      <c r="AB868" s="53"/>
      <c r="AC868" s="53"/>
      <c r="AD868" s="53"/>
      <c r="AE868" s="53"/>
      <c r="AF868" s="53"/>
      <c r="AG868" s="53"/>
      <c r="AH868" s="35"/>
      <c r="AI868" s="35"/>
      <c r="AJ868" s="35"/>
    </row>
    <row r="869" spans="8:36"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38"/>
      <c r="S869" s="53"/>
      <c r="T869" s="53"/>
      <c r="U869" s="53"/>
      <c r="V869" s="53"/>
      <c r="W869" s="53"/>
      <c r="X869" s="53"/>
      <c r="Y869" s="53"/>
      <c r="Z869" s="53"/>
      <c r="AA869" s="53"/>
      <c r="AB869" s="53"/>
      <c r="AC869" s="53"/>
      <c r="AD869" s="53"/>
      <c r="AE869" s="53"/>
      <c r="AF869" s="53"/>
      <c r="AG869" s="53"/>
      <c r="AH869" s="35"/>
      <c r="AI869" s="35"/>
      <c r="AJ869" s="35"/>
    </row>
    <row r="870" spans="8:36"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38"/>
      <c r="S870" s="53"/>
      <c r="T870" s="53"/>
      <c r="U870" s="53"/>
      <c r="V870" s="53"/>
      <c r="W870" s="53"/>
      <c r="X870" s="53"/>
      <c r="Y870" s="53"/>
      <c r="Z870" s="53"/>
      <c r="AA870" s="53"/>
      <c r="AB870" s="53"/>
      <c r="AC870" s="53"/>
      <c r="AD870" s="53"/>
      <c r="AE870" s="53"/>
      <c r="AF870" s="53"/>
      <c r="AG870" s="53"/>
      <c r="AH870" s="35"/>
      <c r="AI870" s="35"/>
      <c r="AJ870" s="35"/>
    </row>
    <row r="871" spans="8:36"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38"/>
      <c r="S871" s="53"/>
      <c r="T871" s="53"/>
      <c r="U871" s="53"/>
      <c r="V871" s="53"/>
      <c r="W871" s="53"/>
      <c r="X871" s="53"/>
      <c r="Y871" s="53"/>
      <c r="Z871" s="53"/>
      <c r="AA871" s="53"/>
      <c r="AB871" s="53"/>
      <c r="AC871" s="53"/>
      <c r="AD871" s="53"/>
      <c r="AE871" s="53"/>
      <c r="AF871" s="53"/>
      <c r="AG871" s="53"/>
      <c r="AH871" s="35"/>
      <c r="AI871" s="35"/>
      <c r="AJ871" s="35"/>
    </row>
    <row r="872" spans="8:36"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38"/>
      <c r="S872" s="53"/>
      <c r="T872" s="53"/>
      <c r="U872" s="53"/>
      <c r="V872" s="53"/>
      <c r="W872" s="53"/>
      <c r="X872" s="53"/>
      <c r="Y872" s="53"/>
      <c r="Z872" s="53"/>
      <c r="AA872" s="53"/>
      <c r="AB872" s="53"/>
      <c r="AC872" s="53"/>
      <c r="AD872" s="53"/>
      <c r="AE872" s="53"/>
      <c r="AF872" s="53"/>
      <c r="AG872" s="53"/>
      <c r="AH872" s="35"/>
      <c r="AI872" s="35"/>
      <c r="AJ872" s="35"/>
    </row>
    <row r="873" spans="8:36"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38"/>
      <c r="S873" s="53"/>
      <c r="T873" s="53"/>
      <c r="U873" s="53"/>
      <c r="V873" s="53"/>
      <c r="W873" s="53"/>
      <c r="X873" s="53"/>
      <c r="Y873" s="53"/>
      <c r="Z873" s="53"/>
      <c r="AA873" s="53"/>
      <c r="AB873" s="53"/>
      <c r="AC873" s="53"/>
      <c r="AD873" s="53"/>
      <c r="AE873" s="53"/>
      <c r="AF873" s="53"/>
      <c r="AG873" s="53"/>
      <c r="AH873" s="35"/>
      <c r="AI873" s="35"/>
      <c r="AJ873" s="35"/>
    </row>
    <row r="874" spans="8:36"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38"/>
      <c r="S874" s="53"/>
      <c r="T874" s="53"/>
      <c r="U874" s="53"/>
      <c r="V874" s="53"/>
      <c r="W874" s="53"/>
      <c r="X874" s="53"/>
      <c r="Y874" s="53"/>
      <c r="Z874" s="53"/>
      <c r="AA874" s="53"/>
      <c r="AB874" s="53"/>
      <c r="AC874" s="53"/>
      <c r="AD874" s="53"/>
      <c r="AE874" s="53"/>
      <c r="AF874" s="53"/>
      <c r="AG874" s="53"/>
      <c r="AH874" s="35"/>
      <c r="AI874" s="35"/>
      <c r="AJ874" s="35"/>
    </row>
    <row r="875" spans="8:36"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38"/>
      <c r="S875" s="53"/>
      <c r="T875" s="53"/>
      <c r="U875" s="53"/>
      <c r="V875" s="53"/>
      <c r="W875" s="53"/>
      <c r="X875" s="53"/>
      <c r="Y875" s="53"/>
      <c r="Z875" s="53"/>
      <c r="AA875" s="53"/>
      <c r="AB875" s="53"/>
      <c r="AC875" s="53"/>
      <c r="AD875" s="53"/>
      <c r="AE875" s="53"/>
      <c r="AF875" s="53"/>
      <c r="AG875" s="53"/>
      <c r="AH875" s="35"/>
      <c r="AI875" s="35"/>
      <c r="AJ875" s="35"/>
    </row>
    <row r="876" spans="8:36"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38"/>
      <c r="S876" s="53"/>
      <c r="T876" s="53"/>
      <c r="U876" s="53"/>
      <c r="V876" s="53"/>
      <c r="W876" s="53"/>
      <c r="X876" s="53"/>
      <c r="Y876" s="53"/>
      <c r="Z876" s="53"/>
      <c r="AA876" s="53"/>
      <c r="AB876" s="53"/>
      <c r="AC876" s="53"/>
      <c r="AD876" s="53"/>
      <c r="AE876" s="53"/>
      <c r="AF876" s="53"/>
      <c r="AG876" s="53"/>
      <c r="AH876" s="35"/>
      <c r="AI876" s="35"/>
      <c r="AJ876" s="35"/>
    </row>
    <row r="877" spans="8:36"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38"/>
      <c r="S877" s="53"/>
      <c r="T877" s="53"/>
      <c r="U877" s="53"/>
      <c r="V877" s="53"/>
      <c r="W877" s="53"/>
      <c r="X877" s="53"/>
      <c r="Y877" s="53"/>
      <c r="Z877" s="53"/>
      <c r="AA877" s="53"/>
      <c r="AB877" s="53"/>
      <c r="AC877" s="53"/>
      <c r="AD877" s="53"/>
      <c r="AE877" s="53"/>
      <c r="AF877" s="53"/>
      <c r="AG877" s="53"/>
      <c r="AH877" s="35"/>
      <c r="AI877" s="35"/>
      <c r="AJ877" s="35"/>
    </row>
    <row r="878" spans="8:36"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38"/>
      <c r="S878" s="53"/>
      <c r="T878" s="53"/>
      <c r="U878" s="53"/>
      <c r="V878" s="53"/>
      <c r="W878" s="53"/>
      <c r="X878" s="53"/>
      <c r="Y878" s="53"/>
      <c r="Z878" s="53"/>
      <c r="AA878" s="53"/>
      <c r="AB878" s="53"/>
      <c r="AC878" s="53"/>
      <c r="AD878" s="53"/>
      <c r="AE878" s="53"/>
      <c r="AF878" s="53"/>
      <c r="AG878" s="53"/>
      <c r="AH878" s="35"/>
      <c r="AI878" s="35"/>
      <c r="AJ878" s="35"/>
    </row>
    <row r="879" spans="8:36"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38"/>
      <c r="S879" s="53"/>
      <c r="T879" s="53"/>
      <c r="U879" s="53"/>
      <c r="V879" s="53"/>
      <c r="W879" s="53"/>
      <c r="X879" s="53"/>
      <c r="Y879" s="53"/>
      <c r="Z879" s="53"/>
      <c r="AA879" s="53"/>
      <c r="AB879" s="53"/>
      <c r="AC879" s="53"/>
      <c r="AD879" s="53"/>
      <c r="AE879" s="53"/>
      <c r="AF879" s="53"/>
      <c r="AG879" s="53"/>
      <c r="AH879" s="35"/>
      <c r="AI879" s="35"/>
      <c r="AJ879" s="35"/>
    </row>
    <row r="880" spans="8:36"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38"/>
      <c r="S880" s="53"/>
      <c r="T880" s="53"/>
      <c r="U880" s="53"/>
      <c r="V880" s="53"/>
      <c r="W880" s="53"/>
      <c r="X880" s="53"/>
      <c r="Y880" s="53"/>
      <c r="Z880" s="53"/>
      <c r="AA880" s="53"/>
      <c r="AB880" s="53"/>
      <c r="AC880" s="53"/>
      <c r="AD880" s="53"/>
      <c r="AE880" s="53"/>
      <c r="AF880" s="53"/>
      <c r="AG880" s="53"/>
      <c r="AH880" s="35"/>
      <c r="AI880" s="35"/>
      <c r="AJ880" s="35"/>
    </row>
    <row r="881" spans="8:36"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38"/>
      <c r="S881" s="53"/>
      <c r="T881" s="53"/>
      <c r="U881" s="53"/>
      <c r="V881" s="53"/>
      <c r="W881" s="53"/>
      <c r="X881" s="53"/>
      <c r="Y881" s="53"/>
      <c r="Z881" s="53"/>
      <c r="AA881" s="53"/>
      <c r="AB881" s="53"/>
      <c r="AC881" s="53"/>
      <c r="AD881" s="53"/>
      <c r="AE881" s="53"/>
      <c r="AF881" s="53"/>
      <c r="AG881" s="53"/>
      <c r="AH881" s="35"/>
      <c r="AI881" s="35"/>
      <c r="AJ881" s="35"/>
    </row>
    <row r="882" spans="8:36"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38"/>
      <c r="S882" s="53"/>
      <c r="T882" s="53"/>
      <c r="U882" s="53"/>
      <c r="V882" s="53"/>
      <c r="W882" s="53"/>
      <c r="X882" s="53"/>
      <c r="Y882" s="53"/>
      <c r="Z882" s="53"/>
      <c r="AA882" s="53"/>
      <c r="AB882" s="53"/>
      <c r="AC882" s="53"/>
      <c r="AD882" s="53"/>
      <c r="AE882" s="53"/>
      <c r="AF882" s="53"/>
      <c r="AG882" s="53"/>
      <c r="AH882" s="35"/>
      <c r="AI882" s="35"/>
      <c r="AJ882" s="35"/>
    </row>
    <row r="883" spans="8:36"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38"/>
      <c r="S883" s="53"/>
      <c r="T883" s="53"/>
      <c r="U883" s="53"/>
      <c r="V883" s="53"/>
      <c r="W883" s="53"/>
      <c r="X883" s="53"/>
      <c r="Y883" s="53"/>
      <c r="Z883" s="53"/>
      <c r="AA883" s="53"/>
      <c r="AB883" s="53"/>
      <c r="AC883" s="53"/>
      <c r="AD883" s="53"/>
      <c r="AE883" s="53"/>
      <c r="AF883" s="53"/>
      <c r="AG883" s="53"/>
      <c r="AH883" s="35"/>
      <c r="AI883" s="35"/>
      <c r="AJ883" s="35"/>
    </row>
    <row r="884" spans="8:36"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38"/>
      <c r="S884" s="53"/>
      <c r="T884" s="53"/>
      <c r="U884" s="53"/>
      <c r="V884" s="53"/>
      <c r="W884" s="53"/>
      <c r="X884" s="53"/>
      <c r="Y884" s="53"/>
      <c r="Z884" s="53"/>
      <c r="AA884" s="53"/>
      <c r="AB884" s="53"/>
      <c r="AC884" s="53"/>
      <c r="AD884" s="53"/>
      <c r="AE884" s="53"/>
      <c r="AF884" s="53"/>
      <c r="AG884" s="53"/>
      <c r="AH884" s="35"/>
      <c r="AI884" s="35"/>
      <c r="AJ884" s="35"/>
    </row>
    <row r="885" spans="8:36"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38"/>
      <c r="S885" s="53"/>
      <c r="T885" s="53"/>
      <c r="U885" s="53"/>
      <c r="V885" s="53"/>
      <c r="W885" s="53"/>
      <c r="X885" s="53"/>
      <c r="Y885" s="53"/>
      <c r="Z885" s="53"/>
      <c r="AA885" s="53"/>
      <c r="AB885" s="53"/>
      <c r="AC885" s="53"/>
      <c r="AD885" s="53"/>
      <c r="AE885" s="53"/>
      <c r="AF885" s="53"/>
      <c r="AG885" s="53"/>
      <c r="AH885" s="35"/>
      <c r="AI885" s="35"/>
      <c r="AJ885" s="35"/>
    </row>
    <row r="886" spans="8:36"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38"/>
      <c r="S886" s="53"/>
      <c r="T886" s="53"/>
      <c r="U886" s="53"/>
      <c r="V886" s="53"/>
      <c r="W886" s="53"/>
      <c r="X886" s="53"/>
      <c r="Y886" s="53"/>
      <c r="Z886" s="53"/>
      <c r="AA886" s="53"/>
      <c r="AB886" s="53"/>
      <c r="AC886" s="53"/>
      <c r="AD886" s="53"/>
      <c r="AE886" s="53"/>
      <c r="AF886" s="53"/>
      <c r="AG886" s="53"/>
      <c r="AH886" s="35"/>
      <c r="AI886" s="35"/>
      <c r="AJ886" s="35"/>
    </row>
    <row r="887" spans="8:36"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38"/>
      <c r="S887" s="53"/>
      <c r="T887" s="53"/>
      <c r="U887" s="53"/>
      <c r="V887" s="53"/>
      <c r="W887" s="53"/>
      <c r="X887" s="53"/>
      <c r="Y887" s="53"/>
      <c r="Z887" s="53"/>
      <c r="AA887" s="53"/>
      <c r="AB887" s="53"/>
      <c r="AC887" s="53"/>
      <c r="AD887" s="53"/>
      <c r="AE887" s="53"/>
      <c r="AF887" s="53"/>
      <c r="AG887" s="53"/>
      <c r="AH887" s="35"/>
      <c r="AI887" s="35"/>
      <c r="AJ887" s="35"/>
    </row>
    <row r="888" spans="8:36"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38"/>
      <c r="S888" s="53"/>
      <c r="T888" s="53"/>
      <c r="U888" s="53"/>
      <c r="V888" s="53"/>
      <c r="W888" s="53"/>
      <c r="X888" s="53"/>
      <c r="Y888" s="53"/>
      <c r="Z888" s="53"/>
      <c r="AA888" s="53"/>
      <c r="AB888" s="53"/>
      <c r="AC888" s="53"/>
      <c r="AD888" s="53"/>
      <c r="AE888" s="53"/>
      <c r="AF888" s="53"/>
      <c r="AG888" s="53"/>
      <c r="AH888" s="35"/>
      <c r="AI888" s="35"/>
      <c r="AJ888" s="35"/>
    </row>
    <row r="889" spans="8:36"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38"/>
      <c r="S889" s="53"/>
      <c r="T889" s="53"/>
      <c r="U889" s="53"/>
      <c r="V889" s="53"/>
      <c r="W889" s="53"/>
      <c r="X889" s="53"/>
      <c r="Y889" s="53"/>
      <c r="Z889" s="53"/>
      <c r="AA889" s="53"/>
      <c r="AB889" s="53"/>
      <c r="AC889" s="53"/>
      <c r="AD889" s="53"/>
      <c r="AE889" s="53"/>
      <c r="AF889" s="53"/>
      <c r="AG889" s="53"/>
      <c r="AH889" s="35"/>
      <c r="AI889" s="35"/>
      <c r="AJ889" s="35"/>
    </row>
    <row r="890" spans="8:36"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38"/>
      <c r="S890" s="53"/>
      <c r="T890" s="53"/>
      <c r="U890" s="53"/>
      <c r="V890" s="53"/>
      <c r="W890" s="53"/>
      <c r="X890" s="53"/>
      <c r="Y890" s="53"/>
      <c r="Z890" s="53"/>
      <c r="AA890" s="53"/>
      <c r="AB890" s="53"/>
      <c r="AC890" s="53"/>
      <c r="AD890" s="53"/>
      <c r="AE890" s="53"/>
      <c r="AF890" s="53"/>
      <c r="AG890" s="53"/>
      <c r="AH890" s="35"/>
      <c r="AI890" s="35"/>
      <c r="AJ890" s="35"/>
    </row>
    <row r="891" spans="8:36"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38"/>
      <c r="S891" s="53"/>
      <c r="T891" s="53"/>
      <c r="U891" s="53"/>
      <c r="V891" s="53"/>
      <c r="W891" s="53"/>
      <c r="X891" s="53"/>
      <c r="Y891" s="53"/>
      <c r="Z891" s="53"/>
      <c r="AA891" s="53"/>
      <c r="AB891" s="53"/>
      <c r="AC891" s="53"/>
      <c r="AD891" s="53"/>
      <c r="AE891" s="53"/>
      <c r="AF891" s="53"/>
      <c r="AG891" s="53"/>
      <c r="AH891" s="35"/>
      <c r="AI891" s="35"/>
      <c r="AJ891" s="35"/>
    </row>
    <row r="892" spans="8:36"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38"/>
      <c r="S892" s="53"/>
      <c r="T892" s="53"/>
      <c r="U892" s="53"/>
      <c r="V892" s="53"/>
      <c r="W892" s="53"/>
      <c r="X892" s="53"/>
      <c r="Y892" s="53"/>
      <c r="Z892" s="53"/>
      <c r="AA892" s="53"/>
      <c r="AB892" s="53"/>
      <c r="AC892" s="53"/>
      <c r="AD892" s="53"/>
      <c r="AE892" s="53"/>
      <c r="AF892" s="53"/>
      <c r="AG892" s="53"/>
      <c r="AH892" s="35"/>
      <c r="AI892" s="35"/>
      <c r="AJ892" s="35"/>
    </row>
    <row r="893" spans="8:36"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38"/>
      <c r="S893" s="53"/>
      <c r="T893" s="53"/>
      <c r="U893" s="53"/>
      <c r="V893" s="53"/>
      <c r="W893" s="53"/>
      <c r="X893" s="53"/>
      <c r="Y893" s="53"/>
      <c r="Z893" s="53"/>
      <c r="AA893" s="53"/>
      <c r="AB893" s="53"/>
      <c r="AC893" s="53"/>
      <c r="AD893" s="53"/>
      <c r="AE893" s="53"/>
      <c r="AF893" s="53"/>
      <c r="AG893" s="53"/>
      <c r="AH893" s="35"/>
      <c r="AI893" s="35"/>
      <c r="AJ893" s="35"/>
    </row>
    <row r="894" spans="8:36"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38"/>
      <c r="S894" s="53"/>
      <c r="T894" s="53"/>
      <c r="U894" s="53"/>
      <c r="V894" s="53"/>
      <c r="W894" s="53"/>
      <c r="X894" s="53"/>
      <c r="Y894" s="53"/>
      <c r="Z894" s="53"/>
      <c r="AA894" s="53"/>
      <c r="AB894" s="53"/>
      <c r="AC894" s="53"/>
      <c r="AD894" s="53"/>
      <c r="AE894" s="53"/>
      <c r="AF894" s="53"/>
      <c r="AG894" s="53"/>
      <c r="AH894" s="35"/>
      <c r="AI894" s="35"/>
      <c r="AJ894" s="35"/>
    </row>
    <row r="895" spans="8:36"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38"/>
      <c r="S895" s="53"/>
      <c r="T895" s="53"/>
      <c r="U895" s="53"/>
      <c r="V895" s="53"/>
      <c r="W895" s="53"/>
      <c r="X895" s="53"/>
      <c r="Y895" s="53"/>
      <c r="Z895" s="53"/>
      <c r="AA895" s="53"/>
      <c r="AB895" s="53"/>
      <c r="AC895" s="53"/>
      <c r="AD895" s="53"/>
      <c r="AE895" s="53"/>
      <c r="AF895" s="53"/>
      <c r="AG895" s="53"/>
      <c r="AH895" s="35"/>
      <c r="AI895" s="35"/>
      <c r="AJ895" s="35"/>
    </row>
    <row r="896" spans="8:36"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38"/>
      <c r="S896" s="53"/>
      <c r="T896" s="53"/>
      <c r="U896" s="53"/>
      <c r="V896" s="53"/>
      <c r="W896" s="53"/>
      <c r="X896" s="53"/>
      <c r="Y896" s="53"/>
      <c r="Z896" s="53"/>
      <c r="AA896" s="53"/>
      <c r="AB896" s="53"/>
      <c r="AC896" s="53"/>
      <c r="AD896" s="53"/>
      <c r="AE896" s="53"/>
      <c r="AF896" s="53"/>
      <c r="AG896" s="53"/>
      <c r="AH896" s="35"/>
      <c r="AI896" s="35"/>
      <c r="AJ896" s="35"/>
    </row>
    <row r="897" spans="8:36"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38"/>
      <c r="S897" s="53"/>
      <c r="T897" s="53"/>
      <c r="U897" s="53"/>
      <c r="V897" s="53"/>
      <c r="W897" s="53"/>
      <c r="X897" s="53"/>
      <c r="Y897" s="53"/>
      <c r="Z897" s="53"/>
      <c r="AA897" s="53"/>
      <c r="AB897" s="53"/>
      <c r="AC897" s="53"/>
      <c r="AD897" s="53"/>
      <c r="AE897" s="53"/>
      <c r="AF897" s="53"/>
      <c r="AG897" s="53"/>
      <c r="AH897" s="35"/>
      <c r="AI897" s="35"/>
      <c r="AJ897" s="35"/>
    </row>
    <row r="898" spans="8:36"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38"/>
      <c r="S898" s="53"/>
      <c r="T898" s="53"/>
      <c r="U898" s="53"/>
      <c r="V898" s="53"/>
      <c r="W898" s="53"/>
      <c r="X898" s="53"/>
      <c r="Y898" s="53"/>
      <c r="Z898" s="53"/>
      <c r="AA898" s="53"/>
      <c r="AB898" s="53"/>
      <c r="AC898" s="53"/>
      <c r="AD898" s="53"/>
      <c r="AE898" s="53"/>
      <c r="AF898" s="53"/>
      <c r="AG898" s="53"/>
      <c r="AH898" s="35"/>
      <c r="AI898" s="35"/>
      <c r="AJ898" s="35"/>
    </row>
    <row r="899" spans="8:36"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38"/>
      <c r="S899" s="53"/>
      <c r="T899" s="53"/>
      <c r="U899" s="53"/>
      <c r="V899" s="53"/>
      <c r="W899" s="53"/>
      <c r="X899" s="53"/>
      <c r="Y899" s="53"/>
      <c r="Z899" s="53"/>
      <c r="AA899" s="53"/>
      <c r="AB899" s="53"/>
      <c r="AC899" s="53"/>
      <c r="AD899" s="53"/>
      <c r="AE899" s="53"/>
      <c r="AF899" s="53"/>
      <c r="AG899" s="53"/>
      <c r="AH899" s="35"/>
      <c r="AI899" s="35"/>
      <c r="AJ899" s="35"/>
    </row>
    <row r="900" spans="8:36"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38"/>
      <c r="S900" s="53"/>
      <c r="T900" s="53"/>
      <c r="U900" s="53"/>
      <c r="V900" s="53"/>
      <c r="W900" s="53"/>
      <c r="X900" s="53"/>
      <c r="Y900" s="53"/>
      <c r="Z900" s="53"/>
      <c r="AA900" s="53"/>
      <c r="AB900" s="53"/>
      <c r="AC900" s="53"/>
      <c r="AD900" s="53"/>
      <c r="AE900" s="53"/>
      <c r="AF900" s="53"/>
      <c r="AG900" s="53"/>
      <c r="AH900" s="35"/>
      <c r="AI900" s="35"/>
      <c r="AJ900" s="35"/>
    </row>
    <row r="901" spans="8:36"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38"/>
      <c r="S901" s="53"/>
      <c r="T901" s="53"/>
      <c r="U901" s="53"/>
      <c r="V901" s="53"/>
      <c r="W901" s="53"/>
      <c r="X901" s="53"/>
      <c r="Y901" s="53"/>
      <c r="Z901" s="53"/>
      <c r="AA901" s="53"/>
      <c r="AB901" s="53"/>
      <c r="AC901" s="53"/>
      <c r="AD901" s="53"/>
      <c r="AE901" s="53"/>
      <c r="AF901" s="53"/>
      <c r="AG901" s="53"/>
      <c r="AH901" s="35"/>
      <c r="AI901" s="35"/>
      <c r="AJ901" s="35"/>
    </row>
    <row r="902" spans="8:36"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38"/>
      <c r="S902" s="53"/>
      <c r="T902" s="53"/>
      <c r="U902" s="53"/>
      <c r="V902" s="53"/>
      <c r="W902" s="53"/>
      <c r="X902" s="53"/>
      <c r="Y902" s="53"/>
      <c r="Z902" s="53"/>
      <c r="AA902" s="53"/>
      <c r="AB902" s="53"/>
      <c r="AC902" s="53"/>
      <c r="AD902" s="53"/>
      <c r="AE902" s="53"/>
      <c r="AF902" s="53"/>
      <c r="AG902" s="53"/>
      <c r="AH902" s="35"/>
      <c r="AI902" s="35"/>
      <c r="AJ902" s="35"/>
    </row>
    <row r="903" spans="8:36"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38"/>
      <c r="S903" s="53"/>
      <c r="T903" s="53"/>
      <c r="U903" s="53"/>
      <c r="V903" s="53"/>
      <c r="W903" s="53"/>
      <c r="X903" s="53"/>
      <c r="Y903" s="53"/>
      <c r="Z903" s="53"/>
      <c r="AA903" s="53"/>
      <c r="AB903" s="53"/>
      <c r="AC903" s="53"/>
      <c r="AD903" s="53"/>
      <c r="AE903" s="53"/>
      <c r="AF903" s="53"/>
      <c r="AG903" s="53"/>
      <c r="AH903" s="35"/>
      <c r="AI903" s="35"/>
      <c r="AJ903" s="35"/>
    </row>
    <row r="904" spans="8:36"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38"/>
      <c r="S904" s="53"/>
      <c r="T904" s="53"/>
      <c r="U904" s="53"/>
      <c r="V904" s="53"/>
      <c r="W904" s="53"/>
      <c r="X904" s="53"/>
      <c r="Y904" s="53"/>
      <c r="Z904" s="53"/>
      <c r="AA904" s="53"/>
      <c r="AB904" s="53"/>
      <c r="AC904" s="53"/>
      <c r="AD904" s="53"/>
      <c r="AE904" s="53"/>
      <c r="AF904" s="53"/>
      <c r="AG904" s="53"/>
      <c r="AH904" s="35"/>
      <c r="AI904" s="35"/>
      <c r="AJ904" s="35"/>
    </row>
    <row r="905" spans="8:36"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38"/>
      <c r="S905" s="53"/>
      <c r="T905" s="53"/>
      <c r="U905" s="53"/>
      <c r="V905" s="53"/>
      <c r="W905" s="53"/>
      <c r="X905" s="53"/>
      <c r="Y905" s="53"/>
      <c r="Z905" s="53"/>
      <c r="AA905" s="53"/>
      <c r="AB905" s="53"/>
      <c r="AC905" s="53"/>
      <c r="AD905" s="53"/>
      <c r="AE905" s="53"/>
      <c r="AF905" s="53"/>
      <c r="AG905" s="53"/>
      <c r="AH905" s="35"/>
      <c r="AI905" s="35"/>
      <c r="AJ905" s="35"/>
    </row>
    <row r="906" spans="8:36"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38"/>
      <c r="S906" s="53"/>
      <c r="T906" s="53"/>
      <c r="U906" s="53"/>
      <c r="V906" s="53"/>
      <c r="W906" s="53"/>
      <c r="X906" s="53"/>
      <c r="Y906" s="53"/>
      <c r="Z906" s="53"/>
      <c r="AA906" s="53"/>
      <c r="AB906" s="53"/>
      <c r="AC906" s="53"/>
      <c r="AD906" s="53"/>
      <c r="AE906" s="53"/>
      <c r="AF906" s="53"/>
      <c r="AG906" s="53"/>
      <c r="AH906" s="35"/>
      <c r="AI906" s="35"/>
      <c r="AJ906" s="35"/>
    </row>
    <row r="907" spans="8:36"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38"/>
      <c r="S907" s="53"/>
      <c r="T907" s="53"/>
      <c r="U907" s="53"/>
      <c r="V907" s="53"/>
      <c r="W907" s="53"/>
      <c r="X907" s="53"/>
      <c r="Y907" s="53"/>
      <c r="Z907" s="53"/>
      <c r="AA907" s="53"/>
      <c r="AB907" s="53"/>
      <c r="AC907" s="53"/>
      <c r="AD907" s="53"/>
      <c r="AE907" s="53"/>
      <c r="AF907" s="53"/>
      <c r="AG907" s="53"/>
      <c r="AH907" s="35"/>
      <c r="AI907" s="35"/>
      <c r="AJ907" s="35"/>
    </row>
    <row r="908" spans="8:36"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38"/>
      <c r="S908" s="53"/>
      <c r="T908" s="53"/>
      <c r="U908" s="53"/>
      <c r="V908" s="53"/>
      <c r="W908" s="53"/>
      <c r="X908" s="53"/>
      <c r="Y908" s="53"/>
      <c r="Z908" s="53"/>
      <c r="AA908" s="53"/>
      <c r="AB908" s="53"/>
      <c r="AC908" s="53"/>
      <c r="AD908" s="53"/>
      <c r="AE908" s="53"/>
      <c r="AF908" s="53"/>
      <c r="AG908" s="53"/>
      <c r="AH908" s="35"/>
      <c r="AI908" s="35"/>
      <c r="AJ908" s="35"/>
    </row>
    <row r="909" spans="8:36"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38"/>
      <c r="S909" s="53"/>
      <c r="T909" s="53"/>
      <c r="U909" s="53"/>
      <c r="V909" s="53"/>
      <c r="W909" s="53"/>
      <c r="X909" s="53"/>
      <c r="Y909" s="53"/>
      <c r="Z909" s="53"/>
      <c r="AA909" s="53"/>
      <c r="AB909" s="53"/>
      <c r="AC909" s="53"/>
      <c r="AD909" s="53"/>
      <c r="AE909" s="53"/>
      <c r="AF909" s="53"/>
      <c r="AG909" s="53"/>
      <c r="AH909" s="35"/>
      <c r="AI909" s="35"/>
      <c r="AJ909" s="35"/>
    </row>
    <row r="910" spans="8:36"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38"/>
      <c r="S910" s="53"/>
      <c r="T910" s="53"/>
      <c r="U910" s="53"/>
      <c r="V910" s="53"/>
      <c r="W910" s="53"/>
      <c r="X910" s="53"/>
      <c r="Y910" s="53"/>
      <c r="Z910" s="53"/>
      <c r="AA910" s="53"/>
      <c r="AB910" s="53"/>
      <c r="AC910" s="53"/>
      <c r="AD910" s="53"/>
      <c r="AE910" s="53"/>
      <c r="AF910" s="53"/>
      <c r="AG910" s="53"/>
      <c r="AH910" s="35"/>
      <c r="AI910" s="35"/>
      <c r="AJ910" s="35"/>
    </row>
    <row r="911" spans="8:36"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38"/>
      <c r="S911" s="53"/>
      <c r="T911" s="53"/>
      <c r="U911" s="53"/>
      <c r="V911" s="53"/>
      <c r="W911" s="53"/>
      <c r="X911" s="53"/>
      <c r="Y911" s="53"/>
      <c r="Z911" s="53"/>
      <c r="AA911" s="53"/>
      <c r="AB911" s="53"/>
      <c r="AC911" s="53"/>
      <c r="AD911" s="53"/>
      <c r="AE911" s="53"/>
      <c r="AF911" s="53"/>
      <c r="AG911" s="53"/>
      <c r="AH911" s="35"/>
      <c r="AI911" s="35"/>
      <c r="AJ911" s="35"/>
    </row>
    <row r="912" spans="8:36"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38"/>
      <c r="S912" s="53"/>
      <c r="T912" s="53"/>
      <c r="U912" s="53"/>
      <c r="V912" s="53"/>
      <c r="W912" s="53"/>
      <c r="X912" s="53"/>
      <c r="Y912" s="53"/>
      <c r="Z912" s="53"/>
      <c r="AA912" s="53"/>
      <c r="AB912" s="53"/>
      <c r="AC912" s="53"/>
      <c r="AD912" s="53"/>
      <c r="AE912" s="53"/>
      <c r="AF912" s="53"/>
      <c r="AG912" s="53"/>
      <c r="AH912" s="35"/>
      <c r="AI912" s="35"/>
      <c r="AJ912" s="35"/>
    </row>
    <row r="913" spans="8:36"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38"/>
      <c r="S913" s="53"/>
      <c r="T913" s="53"/>
      <c r="U913" s="53"/>
      <c r="V913" s="53"/>
      <c r="W913" s="53"/>
      <c r="X913" s="53"/>
      <c r="Y913" s="53"/>
      <c r="Z913" s="53"/>
      <c r="AA913" s="53"/>
      <c r="AB913" s="53"/>
      <c r="AC913" s="53"/>
      <c r="AD913" s="53"/>
      <c r="AE913" s="53"/>
      <c r="AF913" s="53"/>
      <c r="AG913" s="53"/>
      <c r="AH913" s="35"/>
      <c r="AI913" s="35"/>
      <c r="AJ913" s="35"/>
    </row>
    <row r="914" spans="8:36"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38"/>
      <c r="S914" s="53"/>
      <c r="T914" s="53"/>
      <c r="U914" s="53"/>
      <c r="V914" s="53"/>
      <c r="W914" s="53"/>
      <c r="X914" s="53"/>
      <c r="Y914" s="53"/>
      <c r="Z914" s="53"/>
      <c r="AA914" s="53"/>
      <c r="AB914" s="53"/>
      <c r="AC914" s="53"/>
      <c r="AD914" s="53"/>
      <c r="AE914" s="53"/>
      <c r="AF914" s="53"/>
      <c r="AG914" s="53"/>
      <c r="AH914" s="35"/>
      <c r="AI914" s="35"/>
      <c r="AJ914" s="35"/>
    </row>
    <row r="915" spans="8:36"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38"/>
      <c r="S915" s="53"/>
      <c r="T915" s="53"/>
      <c r="U915" s="53"/>
      <c r="V915" s="53"/>
      <c r="W915" s="53"/>
      <c r="X915" s="53"/>
      <c r="Y915" s="53"/>
      <c r="Z915" s="53"/>
      <c r="AA915" s="53"/>
      <c r="AB915" s="53"/>
      <c r="AC915" s="53"/>
      <c r="AD915" s="53"/>
      <c r="AE915" s="53"/>
      <c r="AF915" s="53"/>
      <c r="AG915" s="53"/>
      <c r="AH915" s="35"/>
      <c r="AI915" s="35"/>
      <c r="AJ915" s="35"/>
    </row>
    <row r="916" spans="8:36"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38"/>
      <c r="S916" s="53"/>
      <c r="T916" s="53"/>
      <c r="U916" s="53"/>
      <c r="V916" s="53"/>
      <c r="W916" s="53"/>
      <c r="X916" s="53"/>
      <c r="Y916" s="53"/>
      <c r="Z916" s="53"/>
      <c r="AA916" s="53"/>
      <c r="AB916" s="53"/>
      <c r="AC916" s="53"/>
      <c r="AD916" s="53"/>
      <c r="AE916" s="53"/>
      <c r="AF916" s="53"/>
      <c r="AG916" s="53"/>
      <c r="AH916" s="35"/>
      <c r="AI916" s="35"/>
      <c r="AJ916" s="35"/>
    </row>
    <row r="917" spans="8:36"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38"/>
      <c r="S917" s="53"/>
      <c r="T917" s="53"/>
      <c r="U917" s="53"/>
      <c r="V917" s="53"/>
      <c r="W917" s="53"/>
      <c r="X917" s="53"/>
      <c r="Y917" s="53"/>
      <c r="Z917" s="53"/>
      <c r="AA917" s="53"/>
      <c r="AB917" s="53"/>
      <c r="AC917" s="53"/>
      <c r="AD917" s="53"/>
      <c r="AE917" s="53"/>
      <c r="AF917" s="53"/>
      <c r="AG917" s="53"/>
      <c r="AH917" s="35"/>
      <c r="AI917" s="35"/>
      <c r="AJ917" s="35"/>
    </row>
    <row r="918" spans="8:36"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38"/>
      <c r="S918" s="53"/>
      <c r="T918" s="53"/>
      <c r="U918" s="53"/>
      <c r="V918" s="53"/>
      <c r="W918" s="53"/>
      <c r="X918" s="53"/>
      <c r="Y918" s="53"/>
      <c r="Z918" s="53"/>
      <c r="AA918" s="53"/>
      <c r="AB918" s="53"/>
      <c r="AC918" s="53"/>
      <c r="AD918" s="53"/>
      <c r="AE918" s="53"/>
      <c r="AF918" s="53"/>
      <c r="AG918" s="53"/>
      <c r="AH918" s="35"/>
      <c r="AI918" s="35"/>
      <c r="AJ918" s="35"/>
    </row>
    <row r="919" spans="8:36"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38"/>
      <c r="S919" s="53"/>
      <c r="T919" s="53"/>
      <c r="U919" s="53"/>
      <c r="V919" s="53"/>
      <c r="W919" s="53"/>
      <c r="X919" s="53"/>
      <c r="Y919" s="53"/>
      <c r="Z919" s="53"/>
      <c r="AA919" s="53"/>
      <c r="AB919" s="53"/>
      <c r="AC919" s="53"/>
      <c r="AD919" s="53"/>
      <c r="AE919" s="53"/>
      <c r="AF919" s="53"/>
      <c r="AG919" s="53"/>
      <c r="AH919" s="35"/>
      <c r="AI919" s="35"/>
      <c r="AJ919" s="35"/>
    </row>
    <row r="920" spans="8:36"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38"/>
      <c r="S920" s="53"/>
      <c r="T920" s="53"/>
      <c r="U920" s="53"/>
      <c r="V920" s="53"/>
      <c r="W920" s="53"/>
      <c r="X920" s="53"/>
      <c r="Y920" s="53"/>
      <c r="Z920" s="53"/>
      <c r="AA920" s="53"/>
      <c r="AB920" s="53"/>
      <c r="AC920" s="53"/>
      <c r="AD920" s="53"/>
      <c r="AE920" s="53"/>
      <c r="AF920" s="53"/>
      <c r="AG920" s="53"/>
      <c r="AH920" s="35"/>
      <c r="AI920" s="35"/>
      <c r="AJ920" s="35"/>
    </row>
    <row r="921" spans="8:36"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38"/>
      <c r="S921" s="53"/>
      <c r="T921" s="53"/>
      <c r="U921" s="53"/>
      <c r="V921" s="53"/>
      <c r="W921" s="53"/>
      <c r="X921" s="53"/>
      <c r="Y921" s="53"/>
      <c r="Z921" s="53"/>
      <c r="AA921" s="53"/>
      <c r="AB921" s="53"/>
      <c r="AC921" s="53"/>
      <c r="AD921" s="53"/>
      <c r="AE921" s="53"/>
      <c r="AF921" s="53"/>
      <c r="AG921" s="53"/>
      <c r="AH921" s="35"/>
      <c r="AI921" s="35"/>
      <c r="AJ921" s="35"/>
    </row>
    <row r="922" spans="8:36"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38"/>
      <c r="S922" s="53"/>
      <c r="T922" s="53"/>
      <c r="U922" s="53"/>
      <c r="V922" s="53"/>
      <c r="W922" s="53"/>
      <c r="X922" s="53"/>
      <c r="Y922" s="53"/>
      <c r="Z922" s="53"/>
      <c r="AA922" s="53"/>
      <c r="AB922" s="53"/>
      <c r="AC922" s="53"/>
      <c r="AD922" s="53"/>
      <c r="AE922" s="53"/>
      <c r="AF922" s="53"/>
      <c r="AG922" s="53"/>
      <c r="AH922" s="35"/>
      <c r="AI922" s="35"/>
      <c r="AJ922" s="35"/>
    </row>
    <row r="923" spans="8:36"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38"/>
      <c r="S923" s="53"/>
      <c r="T923" s="53"/>
      <c r="U923" s="53"/>
      <c r="V923" s="53"/>
      <c r="W923" s="53"/>
      <c r="X923" s="53"/>
      <c r="Y923" s="53"/>
      <c r="Z923" s="53"/>
      <c r="AA923" s="53"/>
      <c r="AB923" s="53"/>
      <c r="AC923" s="53"/>
      <c r="AD923" s="53"/>
      <c r="AE923" s="53"/>
      <c r="AF923" s="53"/>
      <c r="AG923" s="53"/>
      <c r="AH923" s="35"/>
      <c r="AI923" s="35"/>
      <c r="AJ923" s="35"/>
    </row>
    <row r="924" spans="8:36"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38"/>
      <c r="S924" s="53"/>
      <c r="T924" s="53"/>
      <c r="U924" s="53"/>
      <c r="V924" s="53"/>
      <c r="W924" s="53"/>
      <c r="X924" s="53"/>
      <c r="Y924" s="53"/>
      <c r="Z924" s="53"/>
      <c r="AA924" s="53"/>
      <c r="AB924" s="53"/>
      <c r="AC924" s="53"/>
      <c r="AD924" s="53"/>
      <c r="AE924" s="53"/>
      <c r="AF924" s="53"/>
      <c r="AG924" s="53"/>
      <c r="AH924" s="35"/>
      <c r="AI924" s="35"/>
      <c r="AJ924" s="35"/>
    </row>
    <row r="925" spans="8:36"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38"/>
      <c r="S925" s="53"/>
      <c r="T925" s="53"/>
      <c r="U925" s="53"/>
      <c r="V925" s="53"/>
      <c r="W925" s="53"/>
      <c r="X925" s="53"/>
      <c r="Y925" s="53"/>
      <c r="Z925" s="53"/>
      <c r="AA925" s="53"/>
      <c r="AB925" s="53"/>
      <c r="AC925" s="53"/>
      <c r="AD925" s="53"/>
      <c r="AE925" s="53"/>
      <c r="AF925" s="53"/>
      <c r="AG925" s="53"/>
      <c r="AH925" s="35"/>
      <c r="AI925" s="35"/>
      <c r="AJ925" s="35"/>
    </row>
    <row r="926" spans="8:36"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38"/>
      <c r="S926" s="53"/>
      <c r="T926" s="53"/>
      <c r="U926" s="53"/>
      <c r="V926" s="53"/>
      <c r="W926" s="53"/>
      <c r="X926" s="53"/>
      <c r="Y926" s="53"/>
      <c r="Z926" s="53"/>
      <c r="AA926" s="53"/>
      <c r="AB926" s="53"/>
      <c r="AC926" s="53"/>
      <c r="AD926" s="53"/>
      <c r="AE926" s="53"/>
      <c r="AF926" s="53"/>
      <c r="AG926" s="53"/>
      <c r="AH926" s="35"/>
      <c r="AI926" s="35"/>
      <c r="AJ926" s="35"/>
    </row>
    <row r="927" spans="8:36"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38"/>
      <c r="S927" s="53"/>
      <c r="T927" s="53"/>
      <c r="U927" s="53"/>
      <c r="V927" s="53"/>
      <c r="W927" s="53"/>
      <c r="X927" s="53"/>
      <c r="Y927" s="53"/>
      <c r="Z927" s="53"/>
      <c r="AA927" s="53"/>
      <c r="AB927" s="53"/>
      <c r="AC927" s="53"/>
      <c r="AD927" s="53"/>
      <c r="AE927" s="53"/>
      <c r="AF927" s="53"/>
      <c r="AG927" s="53"/>
      <c r="AH927" s="35"/>
      <c r="AI927" s="35"/>
      <c r="AJ927" s="35"/>
    </row>
    <row r="928" spans="8:36"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38"/>
      <c r="S928" s="53"/>
      <c r="T928" s="53"/>
      <c r="U928" s="53"/>
      <c r="V928" s="53"/>
      <c r="W928" s="53"/>
      <c r="X928" s="53"/>
      <c r="Y928" s="53"/>
      <c r="Z928" s="53"/>
      <c r="AA928" s="53"/>
      <c r="AB928" s="53"/>
      <c r="AC928" s="53"/>
      <c r="AD928" s="53"/>
      <c r="AE928" s="53"/>
      <c r="AF928" s="53"/>
      <c r="AG928" s="53"/>
      <c r="AH928" s="35"/>
      <c r="AI928" s="35"/>
      <c r="AJ928" s="35"/>
    </row>
    <row r="929" spans="8:36"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38"/>
      <c r="S929" s="53"/>
      <c r="T929" s="53"/>
      <c r="U929" s="53"/>
      <c r="V929" s="53"/>
      <c r="W929" s="53"/>
      <c r="X929" s="53"/>
      <c r="Y929" s="53"/>
      <c r="Z929" s="53"/>
      <c r="AA929" s="53"/>
      <c r="AB929" s="53"/>
      <c r="AC929" s="53"/>
      <c r="AD929" s="53"/>
      <c r="AE929" s="53"/>
      <c r="AF929" s="53"/>
      <c r="AG929" s="53"/>
      <c r="AH929" s="35"/>
      <c r="AI929" s="35"/>
      <c r="AJ929" s="35"/>
    </row>
    <row r="930" spans="8:36"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38"/>
      <c r="S930" s="53"/>
      <c r="T930" s="53"/>
      <c r="U930" s="53"/>
      <c r="V930" s="53"/>
      <c r="W930" s="53"/>
      <c r="X930" s="53"/>
      <c r="Y930" s="53"/>
      <c r="Z930" s="53"/>
      <c r="AA930" s="53"/>
      <c r="AB930" s="53"/>
      <c r="AC930" s="53"/>
      <c r="AD930" s="53"/>
      <c r="AE930" s="53"/>
      <c r="AF930" s="53"/>
      <c r="AG930" s="53"/>
      <c r="AH930" s="35"/>
      <c r="AI930" s="35"/>
      <c r="AJ930" s="35"/>
    </row>
    <row r="931" spans="8:36"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38"/>
      <c r="S931" s="53"/>
      <c r="T931" s="53"/>
      <c r="U931" s="53"/>
      <c r="V931" s="53"/>
      <c r="W931" s="53"/>
      <c r="X931" s="53"/>
      <c r="Y931" s="53"/>
      <c r="Z931" s="53"/>
      <c r="AA931" s="53"/>
      <c r="AB931" s="53"/>
      <c r="AC931" s="53"/>
      <c r="AD931" s="53"/>
      <c r="AE931" s="53"/>
      <c r="AF931" s="53"/>
      <c r="AG931" s="53"/>
      <c r="AH931" s="35"/>
      <c r="AI931" s="35"/>
      <c r="AJ931" s="35"/>
    </row>
    <row r="932" spans="8:36"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38"/>
      <c r="S932" s="53"/>
      <c r="T932" s="53"/>
      <c r="U932" s="53"/>
      <c r="V932" s="53"/>
      <c r="W932" s="53"/>
      <c r="X932" s="53"/>
      <c r="Y932" s="53"/>
      <c r="Z932" s="53"/>
      <c r="AA932" s="53"/>
      <c r="AB932" s="53"/>
      <c r="AC932" s="53"/>
      <c r="AD932" s="53"/>
      <c r="AE932" s="53"/>
      <c r="AF932" s="53"/>
      <c r="AG932" s="53"/>
      <c r="AH932" s="35"/>
      <c r="AI932" s="35"/>
      <c r="AJ932" s="35"/>
    </row>
    <row r="933" spans="8:36"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38"/>
      <c r="S933" s="53"/>
      <c r="T933" s="53"/>
      <c r="U933" s="53"/>
      <c r="V933" s="53"/>
      <c r="W933" s="53"/>
      <c r="X933" s="53"/>
      <c r="Y933" s="53"/>
      <c r="Z933" s="53"/>
      <c r="AA933" s="53"/>
      <c r="AB933" s="53"/>
      <c r="AC933" s="53"/>
      <c r="AD933" s="53"/>
      <c r="AE933" s="53"/>
      <c r="AF933" s="53"/>
      <c r="AG933" s="53"/>
      <c r="AH933" s="35"/>
      <c r="AI933" s="35"/>
      <c r="AJ933" s="35"/>
    </row>
    <row r="934" spans="8:36"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38"/>
      <c r="S934" s="53"/>
      <c r="T934" s="53"/>
      <c r="U934" s="53"/>
      <c r="V934" s="53"/>
      <c r="W934" s="53"/>
      <c r="X934" s="53"/>
      <c r="Y934" s="53"/>
      <c r="Z934" s="53"/>
      <c r="AA934" s="53"/>
      <c r="AB934" s="53"/>
      <c r="AC934" s="53"/>
      <c r="AD934" s="53"/>
      <c r="AE934" s="53"/>
      <c r="AF934" s="53"/>
      <c r="AG934" s="53"/>
      <c r="AH934" s="35"/>
      <c r="AI934" s="35"/>
      <c r="AJ934" s="35"/>
    </row>
    <row r="935" spans="8:36"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38"/>
      <c r="S935" s="53"/>
      <c r="T935" s="53"/>
      <c r="U935" s="53"/>
      <c r="V935" s="53"/>
      <c r="W935" s="53"/>
      <c r="X935" s="53"/>
      <c r="Y935" s="53"/>
      <c r="Z935" s="53"/>
      <c r="AA935" s="53"/>
      <c r="AB935" s="53"/>
      <c r="AC935" s="53"/>
      <c r="AD935" s="53"/>
      <c r="AE935" s="53"/>
      <c r="AF935" s="53"/>
      <c r="AG935" s="53"/>
      <c r="AH935" s="35"/>
      <c r="AI935" s="35"/>
      <c r="AJ935" s="35"/>
    </row>
    <row r="936" spans="8:36"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38"/>
      <c r="S936" s="53"/>
      <c r="T936" s="53"/>
      <c r="U936" s="53"/>
      <c r="V936" s="53"/>
      <c r="W936" s="53"/>
      <c r="X936" s="53"/>
      <c r="Y936" s="53"/>
      <c r="Z936" s="53"/>
      <c r="AA936" s="53"/>
      <c r="AB936" s="53"/>
      <c r="AC936" s="53"/>
      <c r="AD936" s="53"/>
      <c r="AE936" s="53"/>
      <c r="AF936" s="53"/>
      <c r="AG936" s="53"/>
      <c r="AH936" s="35"/>
      <c r="AI936" s="35"/>
      <c r="AJ936" s="35"/>
    </row>
    <row r="937" spans="8:36"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38"/>
      <c r="S937" s="53"/>
      <c r="T937" s="53"/>
      <c r="U937" s="53"/>
      <c r="V937" s="53"/>
      <c r="W937" s="53"/>
      <c r="X937" s="53"/>
      <c r="Y937" s="53"/>
      <c r="Z937" s="53"/>
      <c r="AA937" s="53"/>
      <c r="AB937" s="53"/>
      <c r="AC937" s="53"/>
      <c r="AD937" s="53"/>
      <c r="AE937" s="53"/>
      <c r="AF937" s="53"/>
      <c r="AG937" s="53"/>
      <c r="AH937" s="35"/>
      <c r="AI937" s="35"/>
      <c r="AJ937" s="35"/>
    </row>
    <row r="938" spans="8:36"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38"/>
      <c r="S938" s="53"/>
      <c r="T938" s="53"/>
      <c r="U938" s="53"/>
      <c r="V938" s="53"/>
      <c r="W938" s="53"/>
      <c r="X938" s="53"/>
      <c r="Y938" s="53"/>
      <c r="Z938" s="53"/>
      <c r="AA938" s="53"/>
      <c r="AB938" s="53"/>
      <c r="AC938" s="53"/>
      <c r="AD938" s="53"/>
      <c r="AE938" s="53"/>
      <c r="AF938" s="53"/>
      <c r="AG938" s="53"/>
      <c r="AH938" s="35"/>
      <c r="AI938" s="35"/>
      <c r="AJ938" s="35"/>
    </row>
    <row r="939" spans="8:36"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38"/>
      <c r="S939" s="53"/>
      <c r="T939" s="53"/>
      <c r="U939" s="53"/>
      <c r="V939" s="53"/>
      <c r="W939" s="53"/>
      <c r="X939" s="53"/>
      <c r="Y939" s="53"/>
      <c r="Z939" s="53"/>
      <c r="AA939" s="53"/>
      <c r="AB939" s="53"/>
      <c r="AC939" s="53"/>
      <c r="AD939" s="53"/>
      <c r="AE939" s="53"/>
      <c r="AF939" s="53"/>
      <c r="AG939" s="53"/>
      <c r="AH939" s="35"/>
      <c r="AI939" s="35"/>
      <c r="AJ939" s="35"/>
    </row>
    <row r="940" spans="8:36"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38"/>
      <c r="S940" s="53"/>
      <c r="T940" s="53"/>
      <c r="U940" s="53"/>
      <c r="V940" s="53"/>
      <c r="W940" s="53"/>
      <c r="X940" s="53"/>
      <c r="Y940" s="53"/>
      <c r="Z940" s="53"/>
      <c r="AA940" s="53"/>
      <c r="AB940" s="53"/>
      <c r="AC940" s="53"/>
      <c r="AD940" s="53"/>
      <c r="AE940" s="53"/>
      <c r="AF940" s="53"/>
      <c r="AG940" s="53"/>
      <c r="AH940" s="35"/>
      <c r="AI940" s="35"/>
      <c r="AJ940" s="35"/>
    </row>
    <row r="941" spans="8:36"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38"/>
      <c r="S941" s="53"/>
      <c r="T941" s="53"/>
      <c r="U941" s="53"/>
      <c r="V941" s="53"/>
      <c r="W941" s="53"/>
      <c r="X941" s="53"/>
      <c r="Y941" s="53"/>
      <c r="Z941" s="53"/>
      <c r="AA941" s="53"/>
      <c r="AB941" s="53"/>
      <c r="AC941" s="53"/>
      <c r="AD941" s="53"/>
      <c r="AE941" s="53"/>
      <c r="AF941" s="53"/>
      <c r="AG941" s="53"/>
      <c r="AH941" s="35"/>
      <c r="AI941" s="35"/>
      <c r="AJ941" s="35"/>
    </row>
    <row r="942" spans="8:36"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38"/>
      <c r="S942" s="53"/>
      <c r="T942" s="53"/>
      <c r="U942" s="53"/>
      <c r="V942" s="53"/>
      <c r="W942" s="53"/>
      <c r="X942" s="53"/>
      <c r="Y942" s="53"/>
      <c r="Z942" s="53"/>
      <c r="AA942" s="53"/>
      <c r="AB942" s="53"/>
      <c r="AC942" s="53"/>
      <c r="AD942" s="53"/>
      <c r="AE942" s="53"/>
      <c r="AF942" s="53"/>
      <c r="AG942" s="53"/>
      <c r="AH942" s="35"/>
      <c r="AI942" s="35"/>
      <c r="AJ942" s="35"/>
    </row>
    <row r="943" spans="8:36"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38"/>
      <c r="S943" s="53"/>
      <c r="T943" s="53"/>
      <c r="U943" s="53"/>
      <c r="V943" s="53"/>
      <c r="W943" s="53"/>
      <c r="X943" s="53"/>
      <c r="Y943" s="53"/>
      <c r="Z943" s="53"/>
      <c r="AA943" s="53"/>
      <c r="AB943" s="53"/>
      <c r="AC943" s="53"/>
      <c r="AD943" s="53"/>
      <c r="AE943" s="53"/>
      <c r="AF943" s="53"/>
      <c r="AG943" s="53"/>
      <c r="AH943" s="35"/>
      <c r="AI943" s="35"/>
      <c r="AJ943" s="35"/>
    </row>
    <row r="944" spans="8:36"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38"/>
      <c r="S944" s="53"/>
      <c r="T944" s="53"/>
      <c r="U944" s="53"/>
      <c r="V944" s="53"/>
      <c r="W944" s="53"/>
      <c r="X944" s="53"/>
      <c r="Y944" s="53"/>
      <c r="Z944" s="53"/>
      <c r="AA944" s="53"/>
      <c r="AB944" s="53"/>
      <c r="AC944" s="53"/>
      <c r="AD944" s="53"/>
      <c r="AE944" s="53"/>
      <c r="AF944" s="53"/>
      <c r="AG944" s="53"/>
      <c r="AH944" s="35"/>
      <c r="AI944" s="35"/>
      <c r="AJ944" s="35"/>
    </row>
    <row r="945" spans="8:36"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38"/>
      <c r="S945" s="53"/>
      <c r="T945" s="53"/>
      <c r="U945" s="53"/>
      <c r="V945" s="53"/>
      <c r="W945" s="53"/>
      <c r="X945" s="53"/>
      <c r="Y945" s="53"/>
      <c r="Z945" s="53"/>
      <c r="AA945" s="53"/>
      <c r="AB945" s="53"/>
      <c r="AC945" s="53"/>
      <c r="AD945" s="53"/>
      <c r="AE945" s="53"/>
      <c r="AF945" s="53"/>
      <c r="AG945" s="53"/>
      <c r="AH945" s="35"/>
      <c r="AI945" s="35"/>
      <c r="AJ945" s="35"/>
    </row>
    <row r="946" spans="8:36"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38"/>
      <c r="S946" s="53"/>
      <c r="T946" s="53"/>
      <c r="U946" s="53"/>
      <c r="V946" s="53"/>
      <c r="W946" s="53"/>
      <c r="X946" s="53"/>
      <c r="Y946" s="53"/>
      <c r="Z946" s="53"/>
      <c r="AA946" s="53"/>
      <c r="AB946" s="53"/>
      <c r="AC946" s="53"/>
      <c r="AD946" s="53"/>
      <c r="AE946" s="53"/>
      <c r="AF946" s="53"/>
      <c r="AG946" s="53"/>
      <c r="AH946" s="35"/>
      <c r="AI946" s="35"/>
      <c r="AJ946" s="35"/>
    </row>
    <row r="947" spans="8:36"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38"/>
      <c r="S947" s="53"/>
      <c r="T947" s="53"/>
      <c r="U947" s="53"/>
      <c r="V947" s="53"/>
      <c r="W947" s="53"/>
      <c r="X947" s="53"/>
      <c r="Y947" s="53"/>
      <c r="Z947" s="53"/>
      <c r="AA947" s="53"/>
      <c r="AB947" s="53"/>
      <c r="AC947" s="53"/>
      <c r="AD947" s="53"/>
      <c r="AE947" s="53"/>
      <c r="AF947" s="53"/>
      <c r="AG947" s="53"/>
      <c r="AH947" s="35"/>
      <c r="AI947" s="35"/>
      <c r="AJ947" s="35"/>
    </row>
    <row r="948" spans="8:36"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38"/>
      <c r="S948" s="53"/>
      <c r="T948" s="53"/>
      <c r="U948" s="53"/>
      <c r="V948" s="53"/>
      <c r="W948" s="53"/>
      <c r="X948" s="53"/>
      <c r="Y948" s="53"/>
      <c r="Z948" s="53"/>
      <c r="AA948" s="53"/>
      <c r="AB948" s="53"/>
      <c r="AC948" s="53"/>
      <c r="AD948" s="53"/>
      <c r="AE948" s="53"/>
      <c r="AF948" s="53"/>
      <c r="AG948" s="53"/>
      <c r="AH948" s="35"/>
      <c r="AI948" s="35"/>
      <c r="AJ948" s="35"/>
    </row>
    <row r="949" spans="8:36"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38"/>
      <c r="S949" s="53"/>
      <c r="T949" s="53"/>
      <c r="U949" s="53"/>
      <c r="V949" s="53"/>
      <c r="W949" s="53"/>
      <c r="X949" s="53"/>
      <c r="Y949" s="53"/>
      <c r="Z949" s="53"/>
      <c r="AA949" s="53"/>
      <c r="AB949" s="53"/>
      <c r="AC949" s="53"/>
      <c r="AD949" s="53"/>
      <c r="AE949" s="53"/>
      <c r="AF949" s="53"/>
      <c r="AG949" s="53"/>
      <c r="AH949" s="35"/>
      <c r="AI949" s="35"/>
      <c r="AJ949" s="35"/>
    </row>
    <row r="950" spans="8:36"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38"/>
      <c r="S950" s="53"/>
      <c r="T950" s="53"/>
      <c r="U950" s="53"/>
      <c r="V950" s="53"/>
      <c r="W950" s="53"/>
      <c r="X950" s="53"/>
      <c r="Y950" s="53"/>
      <c r="Z950" s="53"/>
      <c r="AA950" s="53"/>
      <c r="AB950" s="53"/>
      <c r="AC950" s="53"/>
      <c r="AD950" s="53"/>
      <c r="AE950" s="53"/>
      <c r="AF950" s="53"/>
      <c r="AG950" s="53"/>
      <c r="AH950" s="35"/>
      <c r="AI950" s="35"/>
      <c r="AJ950" s="35"/>
    </row>
    <row r="951" spans="8:36"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38"/>
      <c r="S951" s="53"/>
      <c r="T951" s="53"/>
      <c r="U951" s="53"/>
      <c r="V951" s="53"/>
      <c r="W951" s="53"/>
      <c r="X951" s="53"/>
      <c r="Y951" s="53"/>
      <c r="Z951" s="53"/>
      <c r="AA951" s="53"/>
      <c r="AB951" s="53"/>
      <c r="AC951" s="53"/>
      <c r="AD951" s="53"/>
      <c r="AE951" s="53"/>
      <c r="AF951" s="53"/>
      <c r="AG951" s="53"/>
      <c r="AH951" s="35"/>
      <c r="AI951" s="35"/>
      <c r="AJ951" s="35"/>
    </row>
    <row r="952" spans="8:36"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38"/>
      <c r="S952" s="53"/>
      <c r="T952" s="53"/>
      <c r="U952" s="53"/>
      <c r="V952" s="53"/>
      <c r="W952" s="53"/>
      <c r="X952" s="53"/>
      <c r="Y952" s="53"/>
      <c r="Z952" s="53"/>
      <c r="AA952" s="53"/>
      <c r="AB952" s="53"/>
      <c r="AC952" s="53"/>
      <c r="AD952" s="53"/>
      <c r="AE952" s="53"/>
      <c r="AF952" s="53"/>
      <c r="AG952" s="53"/>
      <c r="AH952" s="35"/>
      <c r="AI952" s="35"/>
      <c r="AJ952" s="35"/>
    </row>
    <row r="953" spans="8:36"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38"/>
      <c r="S953" s="53"/>
      <c r="T953" s="53"/>
      <c r="U953" s="53"/>
      <c r="V953" s="53"/>
      <c r="W953" s="53"/>
      <c r="X953" s="53"/>
      <c r="Y953" s="53"/>
      <c r="Z953" s="53"/>
      <c r="AA953" s="53"/>
      <c r="AB953" s="53"/>
      <c r="AC953" s="53"/>
      <c r="AD953" s="53"/>
      <c r="AE953" s="53"/>
      <c r="AF953" s="53"/>
      <c r="AG953" s="53"/>
      <c r="AH953" s="35"/>
      <c r="AI953" s="35"/>
      <c r="AJ953" s="35"/>
    </row>
    <row r="954" spans="8:36"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38"/>
      <c r="S954" s="53"/>
      <c r="T954" s="53"/>
      <c r="U954" s="53"/>
      <c r="V954" s="53"/>
      <c r="W954" s="53"/>
      <c r="X954" s="53"/>
      <c r="Y954" s="53"/>
      <c r="Z954" s="53"/>
      <c r="AA954" s="53"/>
      <c r="AB954" s="53"/>
      <c r="AC954" s="53"/>
      <c r="AD954" s="53"/>
      <c r="AE954" s="53"/>
      <c r="AF954" s="53"/>
      <c r="AG954" s="53"/>
      <c r="AH954" s="35"/>
      <c r="AI954" s="35"/>
      <c r="AJ954" s="35"/>
    </row>
    <row r="955" spans="8:36"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38"/>
      <c r="S955" s="53"/>
      <c r="T955" s="53"/>
      <c r="U955" s="53"/>
      <c r="V955" s="53"/>
      <c r="W955" s="53"/>
      <c r="X955" s="53"/>
      <c r="Y955" s="53"/>
      <c r="Z955" s="53"/>
      <c r="AA955" s="53"/>
      <c r="AB955" s="53"/>
      <c r="AC955" s="53"/>
      <c r="AD955" s="53"/>
      <c r="AE955" s="53"/>
      <c r="AF955" s="53"/>
      <c r="AG955" s="53"/>
      <c r="AH955" s="35"/>
      <c r="AI955" s="35"/>
      <c r="AJ955" s="35"/>
    </row>
    <row r="956" spans="8:36"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38"/>
      <c r="S956" s="53"/>
      <c r="T956" s="53"/>
      <c r="U956" s="53"/>
      <c r="V956" s="53"/>
      <c r="W956" s="53"/>
      <c r="X956" s="53"/>
      <c r="Y956" s="53"/>
      <c r="Z956" s="53"/>
      <c r="AA956" s="53"/>
      <c r="AB956" s="53"/>
      <c r="AC956" s="53"/>
      <c r="AD956" s="53"/>
      <c r="AE956" s="53"/>
      <c r="AF956" s="53"/>
      <c r="AG956" s="53"/>
      <c r="AH956" s="35"/>
      <c r="AI956" s="35"/>
      <c r="AJ956" s="35"/>
    </row>
    <row r="957" spans="8:36"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38"/>
      <c r="S957" s="53"/>
      <c r="T957" s="53"/>
      <c r="U957" s="53"/>
      <c r="V957" s="53"/>
      <c r="W957" s="53"/>
      <c r="X957" s="53"/>
      <c r="Y957" s="53"/>
      <c r="Z957" s="53"/>
      <c r="AA957" s="53"/>
      <c r="AB957" s="53"/>
      <c r="AC957" s="53"/>
      <c r="AD957" s="53"/>
      <c r="AE957" s="53"/>
      <c r="AF957" s="53"/>
      <c r="AG957" s="53"/>
      <c r="AH957" s="35"/>
      <c r="AI957" s="35"/>
      <c r="AJ957" s="35"/>
    </row>
    <row r="958" spans="8:36"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38"/>
      <c r="S958" s="53"/>
      <c r="T958" s="53"/>
      <c r="U958" s="53"/>
      <c r="V958" s="53"/>
      <c r="W958" s="53"/>
      <c r="X958" s="53"/>
      <c r="Y958" s="53"/>
      <c r="Z958" s="53"/>
      <c r="AA958" s="53"/>
      <c r="AB958" s="53"/>
      <c r="AC958" s="53"/>
      <c r="AD958" s="53"/>
      <c r="AE958" s="53"/>
      <c r="AF958" s="53"/>
      <c r="AG958" s="53"/>
      <c r="AH958" s="35"/>
      <c r="AI958" s="35"/>
      <c r="AJ958" s="35"/>
    </row>
    <row r="959" spans="8:36"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38"/>
      <c r="S959" s="53"/>
      <c r="T959" s="53"/>
      <c r="U959" s="53"/>
      <c r="V959" s="53"/>
      <c r="W959" s="53"/>
      <c r="X959" s="53"/>
      <c r="Y959" s="53"/>
      <c r="Z959" s="53"/>
      <c r="AA959" s="53"/>
      <c r="AB959" s="53"/>
      <c r="AC959" s="53"/>
      <c r="AD959" s="53"/>
      <c r="AE959" s="53"/>
      <c r="AF959" s="53"/>
      <c r="AG959" s="53"/>
      <c r="AH959" s="35"/>
      <c r="AI959" s="35"/>
      <c r="AJ959" s="35"/>
    </row>
    <row r="960" spans="8:36"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38"/>
      <c r="S960" s="53"/>
      <c r="T960" s="53"/>
      <c r="U960" s="53"/>
      <c r="V960" s="53"/>
      <c r="W960" s="53"/>
      <c r="X960" s="53"/>
      <c r="Y960" s="53"/>
      <c r="Z960" s="53"/>
      <c r="AA960" s="53"/>
      <c r="AB960" s="53"/>
      <c r="AC960" s="53"/>
      <c r="AD960" s="53"/>
      <c r="AE960" s="53"/>
      <c r="AF960" s="53"/>
      <c r="AG960" s="53"/>
      <c r="AH960" s="35"/>
      <c r="AI960" s="35"/>
      <c r="AJ960" s="35"/>
    </row>
    <row r="961" spans="8:36"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38"/>
      <c r="S961" s="53"/>
      <c r="T961" s="53"/>
      <c r="U961" s="53"/>
      <c r="V961" s="53"/>
      <c r="W961" s="53"/>
      <c r="X961" s="53"/>
      <c r="Y961" s="53"/>
      <c r="Z961" s="53"/>
      <c r="AA961" s="53"/>
      <c r="AB961" s="53"/>
      <c r="AC961" s="53"/>
      <c r="AD961" s="53"/>
      <c r="AE961" s="53"/>
      <c r="AF961" s="53"/>
      <c r="AG961" s="53"/>
      <c r="AH961" s="35"/>
      <c r="AI961" s="35"/>
      <c r="AJ961" s="35"/>
    </row>
    <row r="962" spans="8:36"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38"/>
      <c r="S962" s="53"/>
      <c r="T962" s="53"/>
      <c r="U962" s="53"/>
      <c r="V962" s="53"/>
      <c r="W962" s="53"/>
      <c r="X962" s="53"/>
      <c r="Y962" s="53"/>
      <c r="Z962" s="53"/>
      <c r="AA962" s="53"/>
      <c r="AB962" s="53"/>
      <c r="AC962" s="53"/>
      <c r="AD962" s="53"/>
      <c r="AE962" s="53"/>
      <c r="AF962" s="53"/>
      <c r="AG962" s="53"/>
      <c r="AH962" s="35"/>
      <c r="AI962" s="35"/>
      <c r="AJ962" s="35"/>
    </row>
    <row r="963" spans="8:36"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38"/>
      <c r="S963" s="53"/>
      <c r="T963" s="53"/>
      <c r="U963" s="53"/>
      <c r="V963" s="53"/>
      <c r="W963" s="53"/>
      <c r="X963" s="53"/>
      <c r="Y963" s="53"/>
      <c r="Z963" s="53"/>
      <c r="AA963" s="53"/>
      <c r="AB963" s="53"/>
      <c r="AC963" s="53"/>
      <c r="AD963" s="53"/>
      <c r="AE963" s="53"/>
      <c r="AF963" s="53"/>
      <c r="AG963" s="53"/>
      <c r="AH963" s="35"/>
      <c r="AI963" s="35"/>
      <c r="AJ963" s="35"/>
    </row>
    <row r="964" spans="8:36"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38"/>
      <c r="S964" s="53"/>
      <c r="T964" s="53"/>
      <c r="U964" s="53"/>
      <c r="V964" s="53"/>
      <c r="W964" s="53"/>
      <c r="X964" s="53"/>
      <c r="Y964" s="53"/>
      <c r="Z964" s="53"/>
      <c r="AA964" s="53"/>
      <c r="AB964" s="53"/>
      <c r="AC964" s="53"/>
      <c r="AD964" s="53"/>
      <c r="AE964" s="53"/>
      <c r="AF964" s="53"/>
      <c r="AG964" s="53"/>
      <c r="AH964" s="35"/>
      <c r="AI964" s="35"/>
      <c r="AJ964" s="35"/>
    </row>
    <row r="965" spans="8:36"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38"/>
      <c r="S965" s="53"/>
      <c r="T965" s="53"/>
      <c r="U965" s="53"/>
      <c r="V965" s="53"/>
      <c r="W965" s="53"/>
      <c r="X965" s="53"/>
      <c r="Y965" s="53"/>
      <c r="Z965" s="53"/>
      <c r="AA965" s="53"/>
      <c r="AB965" s="53"/>
      <c r="AC965" s="53"/>
      <c r="AD965" s="53"/>
      <c r="AE965" s="53"/>
      <c r="AF965" s="53"/>
      <c r="AG965" s="53"/>
      <c r="AH965" s="35"/>
      <c r="AI965" s="35"/>
      <c r="AJ965" s="35"/>
    </row>
    <row r="966" spans="8:36"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38"/>
      <c r="S966" s="53"/>
      <c r="T966" s="53"/>
      <c r="U966" s="53"/>
      <c r="V966" s="53"/>
      <c r="W966" s="53"/>
      <c r="X966" s="53"/>
      <c r="Y966" s="53"/>
      <c r="Z966" s="53"/>
      <c r="AA966" s="53"/>
      <c r="AB966" s="53"/>
      <c r="AC966" s="53"/>
      <c r="AD966" s="53"/>
      <c r="AE966" s="53"/>
      <c r="AF966" s="53"/>
      <c r="AG966" s="53"/>
      <c r="AH966" s="35"/>
      <c r="AI966" s="35"/>
      <c r="AJ966" s="35"/>
    </row>
    <row r="967" spans="8:36"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38"/>
      <c r="S967" s="53"/>
      <c r="T967" s="53"/>
      <c r="U967" s="53"/>
      <c r="V967" s="53"/>
      <c r="W967" s="53"/>
      <c r="X967" s="53"/>
      <c r="Y967" s="53"/>
      <c r="Z967" s="53"/>
      <c r="AA967" s="53"/>
      <c r="AB967" s="53"/>
      <c r="AC967" s="53"/>
      <c r="AD967" s="53"/>
      <c r="AE967" s="53"/>
      <c r="AF967" s="53"/>
      <c r="AG967" s="53"/>
      <c r="AH967" s="35"/>
      <c r="AI967" s="35"/>
      <c r="AJ967" s="35"/>
    </row>
    <row r="968" spans="8:36"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38"/>
      <c r="S968" s="53"/>
      <c r="T968" s="53"/>
      <c r="U968" s="53"/>
      <c r="V968" s="53"/>
      <c r="W968" s="53"/>
      <c r="X968" s="53"/>
      <c r="Y968" s="53"/>
      <c r="Z968" s="53"/>
      <c r="AA968" s="53"/>
      <c r="AB968" s="53"/>
      <c r="AC968" s="53"/>
      <c r="AD968" s="53"/>
      <c r="AE968" s="53"/>
      <c r="AF968" s="53"/>
      <c r="AG968" s="53"/>
      <c r="AH968" s="35"/>
      <c r="AI968" s="35"/>
      <c r="AJ968" s="35"/>
    </row>
    <row r="969" spans="8:36"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38"/>
      <c r="S969" s="53"/>
      <c r="T969" s="53"/>
      <c r="U969" s="53"/>
      <c r="V969" s="53"/>
      <c r="W969" s="53"/>
      <c r="X969" s="53"/>
      <c r="Y969" s="53"/>
      <c r="Z969" s="53"/>
      <c r="AA969" s="53"/>
      <c r="AB969" s="53"/>
      <c r="AC969" s="53"/>
      <c r="AD969" s="53"/>
      <c r="AE969" s="53"/>
      <c r="AF969" s="53"/>
      <c r="AG969" s="53"/>
      <c r="AH969" s="35"/>
      <c r="AI969" s="35"/>
      <c r="AJ969" s="35"/>
    </row>
    <row r="970" spans="8:36"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38"/>
      <c r="S970" s="53"/>
      <c r="T970" s="53"/>
      <c r="U970" s="53"/>
      <c r="V970" s="53"/>
      <c r="W970" s="53"/>
      <c r="X970" s="53"/>
      <c r="Y970" s="53"/>
      <c r="Z970" s="53"/>
      <c r="AA970" s="53"/>
      <c r="AB970" s="53"/>
      <c r="AC970" s="53"/>
      <c r="AD970" s="53"/>
      <c r="AE970" s="53"/>
      <c r="AF970" s="53"/>
      <c r="AG970" s="53"/>
      <c r="AH970" s="35"/>
      <c r="AI970" s="35"/>
      <c r="AJ970" s="35"/>
    </row>
    <row r="971" spans="8:36"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38"/>
      <c r="S971" s="53"/>
      <c r="T971" s="53"/>
      <c r="U971" s="53"/>
      <c r="V971" s="53"/>
      <c r="W971" s="53"/>
      <c r="X971" s="53"/>
      <c r="Y971" s="53"/>
      <c r="Z971" s="53"/>
      <c r="AA971" s="53"/>
      <c r="AB971" s="53"/>
      <c r="AC971" s="53"/>
      <c r="AD971" s="53"/>
      <c r="AE971" s="53"/>
      <c r="AF971" s="53"/>
      <c r="AG971" s="53"/>
      <c r="AH971" s="35"/>
      <c r="AI971" s="35"/>
      <c r="AJ971" s="35"/>
    </row>
    <row r="972" spans="8:36"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38"/>
      <c r="S972" s="53"/>
      <c r="T972" s="53"/>
      <c r="U972" s="53"/>
      <c r="V972" s="53"/>
      <c r="W972" s="53"/>
      <c r="X972" s="53"/>
      <c r="Y972" s="53"/>
      <c r="Z972" s="53"/>
      <c r="AA972" s="53"/>
      <c r="AB972" s="53"/>
      <c r="AC972" s="53"/>
      <c r="AD972" s="53"/>
      <c r="AE972" s="53"/>
      <c r="AF972" s="53"/>
      <c r="AG972" s="53"/>
      <c r="AH972" s="35"/>
      <c r="AI972" s="35"/>
      <c r="AJ972" s="35"/>
    </row>
    <row r="973" spans="8:36"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38"/>
      <c r="S973" s="53"/>
      <c r="T973" s="53"/>
      <c r="U973" s="53"/>
      <c r="V973" s="53"/>
      <c r="W973" s="53"/>
      <c r="X973" s="53"/>
      <c r="Y973" s="53"/>
      <c r="Z973" s="53"/>
      <c r="AA973" s="53"/>
      <c r="AB973" s="53"/>
      <c r="AC973" s="53"/>
      <c r="AD973" s="53"/>
      <c r="AE973" s="53"/>
      <c r="AF973" s="53"/>
      <c r="AG973" s="53"/>
      <c r="AH973" s="35"/>
      <c r="AI973" s="35"/>
      <c r="AJ973" s="35"/>
    </row>
    <row r="974" spans="8:36"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38"/>
      <c r="S974" s="53"/>
      <c r="T974" s="53"/>
      <c r="U974" s="53"/>
      <c r="V974" s="53"/>
      <c r="W974" s="53"/>
      <c r="X974" s="53"/>
      <c r="Y974" s="53"/>
      <c r="Z974" s="53"/>
      <c r="AA974" s="53"/>
      <c r="AB974" s="53"/>
      <c r="AC974" s="53"/>
      <c r="AD974" s="53"/>
      <c r="AE974" s="53"/>
      <c r="AF974" s="53"/>
      <c r="AG974" s="53"/>
      <c r="AH974" s="35"/>
      <c r="AI974" s="35"/>
      <c r="AJ974" s="35"/>
    </row>
    <row r="975" spans="8:36"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38"/>
      <c r="S975" s="53"/>
      <c r="T975" s="53"/>
      <c r="U975" s="53"/>
      <c r="V975" s="53"/>
      <c r="W975" s="53"/>
      <c r="X975" s="53"/>
      <c r="Y975" s="53"/>
      <c r="Z975" s="53"/>
      <c r="AA975" s="53"/>
      <c r="AB975" s="53"/>
      <c r="AC975" s="53"/>
      <c r="AD975" s="53"/>
      <c r="AE975" s="53"/>
      <c r="AF975" s="53"/>
      <c r="AG975" s="53"/>
      <c r="AH975" s="35"/>
      <c r="AI975" s="35"/>
      <c r="AJ975" s="35"/>
    </row>
    <row r="976" spans="8:36"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38"/>
      <c r="S976" s="53"/>
      <c r="T976" s="53"/>
      <c r="U976" s="53"/>
      <c r="V976" s="53"/>
      <c r="W976" s="53"/>
      <c r="X976" s="53"/>
      <c r="Y976" s="53"/>
      <c r="Z976" s="53"/>
      <c r="AA976" s="53"/>
      <c r="AB976" s="53"/>
      <c r="AC976" s="53"/>
      <c r="AD976" s="53"/>
      <c r="AE976" s="53"/>
      <c r="AF976" s="53"/>
      <c r="AG976" s="53"/>
      <c r="AH976" s="35"/>
      <c r="AI976" s="35"/>
      <c r="AJ976" s="35"/>
    </row>
    <row r="977" spans="8:36"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38"/>
      <c r="S977" s="53"/>
      <c r="T977" s="53"/>
      <c r="U977" s="53"/>
      <c r="V977" s="53"/>
      <c r="W977" s="53"/>
      <c r="X977" s="53"/>
      <c r="Y977" s="53"/>
      <c r="Z977" s="53"/>
      <c r="AA977" s="53"/>
      <c r="AB977" s="53"/>
      <c r="AC977" s="53"/>
      <c r="AD977" s="53"/>
      <c r="AE977" s="53"/>
      <c r="AF977" s="53"/>
      <c r="AG977" s="53"/>
      <c r="AH977" s="35"/>
      <c r="AI977" s="35"/>
      <c r="AJ977" s="35"/>
    </row>
    <row r="978" spans="8:36"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38"/>
      <c r="S978" s="53"/>
      <c r="T978" s="53"/>
      <c r="U978" s="53"/>
      <c r="V978" s="53"/>
      <c r="W978" s="53"/>
      <c r="X978" s="53"/>
      <c r="Y978" s="53"/>
      <c r="Z978" s="53"/>
      <c r="AA978" s="53"/>
      <c r="AB978" s="53"/>
      <c r="AC978" s="53"/>
      <c r="AD978" s="53"/>
      <c r="AE978" s="53"/>
      <c r="AF978" s="53"/>
      <c r="AG978" s="53"/>
      <c r="AH978" s="35"/>
      <c r="AI978" s="35"/>
      <c r="AJ978" s="35"/>
    </row>
    <row r="979" spans="8:36"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38"/>
      <c r="S979" s="53"/>
      <c r="T979" s="53"/>
      <c r="U979" s="53"/>
      <c r="V979" s="53"/>
      <c r="W979" s="53"/>
      <c r="X979" s="53"/>
      <c r="Y979" s="53"/>
      <c r="Z979" s="53"/>
      <c r="AA979" s="53"/>
      <c r="AB979" s="53"/>
      <c r="AC979" s="53"/>
      <c r="AD979" s="53"/>
      <c r="AE979" s="53"/>
      <c r="AF979" s="53"/>
      <c r="AG979" s="53"/>
      <c r="AH979" s="35"/>
      <c r="AI979" s="35"/>
      <c r="AJ979" s="35"/>
    </row>
    <row r="980" spans="8:36"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38"/>
      <c r="S980" s="53"/>
      <c r="T980" s="53"/>
      <c r="U980" s="53"/>
      <c r="V980" s="53"/>
      <c r="W980" s="53"/>
      <c r="X980" s="53"/>
      <c r="Y980" s="53"/>
      <c r="Z980" s="53"/>
      <c r="AA980" s="53"/>
      <c r="AB980" s="53"/>
      <c r="AC980" s="53"/>
      <c r="AD980" s="53"/>
      <c r="AE980" s="53"/>
      <c r="AF980" s="53"/>
      <c r="AG980" s="53"/>
      <c r="AH980" s="35"/>
      <c r="AI980" s="35"/>
      <c r="AJ980" s="35"/>
    </row>
    <row r="981" spans="8:36"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38"/>
      <c r="S981" s="53"/>
      <c r="T981" s="53"/>
      <c r="U981" s="53"/>
      <c r="V981" s="53"/>
      <c r="W981" s="53"/>
      <c r="X981" s="53"/>
      <c r="Y981" s="53"/>
      <c r="Z981" s="53"/>
      <c r="AA981" s="53"/>
      <c r="AB981" s="53"/>
      <c r="AC981" s="53"/>
      <c r="AD981" s="53"/>
      <c r="AE981" s="53"/>
      <c r="AF981" s="53"/>
      <c r="AG981" s="53"/>
      <c r="AH981" s="35"/>
      <c r="AI981" s="35"/>
      <c r="AJ981" s="35"/>
    </row>
    <row r="982" spans="8:36"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38"/>
      <c r="S982" s="53"/>
      <c r="T982" s="53"/>
      <c r="U982" s="53"/>
      <c r="V982" s="53"/>
      <c r="W982" s="53"/>
      <c r="X982" s="53"/>
      <c r="Y982" s="53"/>
      <c r="Z982" s="53"/>
      <c r="AA982" s="53"/>
      <c r="AB982" s="53"/>
      <c r="AC982" s="53"/>
      <c r="AD982" s="53"/>
      <c r="AE982" s="53"/>
      <c r="AF982" s="53"/>
      <c r="AG982" s="53"/>
      <c r="AH982" s="35"/>
      <c r="AI982" s="35"/>
      <c r="AJ982" s="35"/>
    </row>
    <row r="983" spans="8:36"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38"/>
      <c r="S983" s="53"/>
      <c r="T983" s="53"/>
      <c r="U983" s="53"/>
      <c r="V983" s="53"/>
      <c r="W983" s="53"/>
      <c r="X983" s="53"/>
      <c r="Y983" s="53"/>
      <c r="Z983" s="53"/>
      <c r="AA983" s="53"/>
      <c r="AB983" s="53"/>
      <c r="AC983" s="53"/>
      <c r="AD983" s="53"/>
      <c r="AE983" s="53"/>
      <c r="AF983" s="53"/>
      <c r="AG983" s="53"/>
      <c r="AH983" s="35"/>
      <c r="AI983" s="35"/>
      <c r="AJ983" s="35"/>
    </row>
    <row r="984" spans="8:36"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38"/>
      <c r="S984" s="53"/>
      <c r="T984" s="53"/>
      <c r="U984" s="53"/>
      <c r="V984" s="53"/>
      <c r="W984" s="53"/>
      <c r="X984" s="53"/>
      <c r="Y984" s="53"/>
      <c r="Z984" s="53"/>
      <c r="AA984" s="53"/>
      <c r="AB984" s="53"/>
      <c r="AC984" s="53"/>
      <c r="AD984" s="53"/>
      <c r="AE984" s="53"/>
      <c r="AF984" s="53"/>
      <c r="AG984" s="53"/>
      <c r="AH984" s="35"/>
      <c r="AI984" s="35"/>
      <c r="AJ984" s="35"/>
    </row>
    <row r="985" spans="8:36"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38"/>
      <c r="S985" s="53"/>
      <c r="T985" s="53"/>
      <c r="U985" s="53"/>
      <c r="V985" s="53"/>
      <c r="W985" s="53"/>
      <c r="X985" s="53"/>
      <c r="Y985" s="53"/>
      <c r="Z985" s="53"/>
      <c r="AA985" s="53"/>
      <c r="AB985" s="53"/>
      <c r="AC985" s="53"/>
      <c r="AD985" s="53"/>
      <c r="AE985" s="53"/>
      <c r="AF985" s="53"/>
      <c r="AG985" s="53"/>
      <c r="AH985" s="35"/>
      <c r="AI985" s="35"/>
      <c r="AJ985" s="35"/>
    </row>
    <row r="986" spans="8:36"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38"/>
      <c r="S986" s="53"/>
      <c r="T986" s="53"/>
      <c r="U986" s="53"/>
      <c r="V986" s="53"/>
      <c r="W986" s="53"/>
      <c r="X986" s="53"/>
      <c r="Y986" s="53"/>
      <c r="Z986" s="53"/>
      <c r="AA986" s="53"/>
      <c r="AB986" s="53"/>
      <c r="AC986" s="53"/>
      <c r="AD986" s="53"/>
      <c r="AE986" s="53"/>
      <c r="AF986" s="53"/>
      <c r="AG986" s="53"/>
      <c r="AH986" s="35"/>
      <c r="AI986" s="35"/>
      <c r="AJ986" s="35"/>
    </row>
    <row r="987" spans="8:36"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38"/>
      <c r="S987" s="53"/>
      <c r="T987" s="53"/>
      <c r="U987" s="53"/>
      <c r="V987" s="53"/>
      <c r="W987" s="53"/>
      <c r="X987" s="53"/>
      <c r="Y987" s="53"/>
      <c r="Z987" s="53"/>
      <c r="AA987" s="53"/>
      <c r="AB987" s="53"/>
      <c r="AC987" s="53"/>
      <c r="AD987" s="53"/>
      <c r="AE987" s="53"/>
      <c r="AF987" s="53"/>
      <c r="AG987" s="53"/>
      <c r="AH987" s="35"/>
      <c r="AI987" s="35"/>
      <c r="AJ987" s="35"/>
    </row>
    <row r="988" spans="8:36"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38"/>
      <c r="S988" s="53"/>
      <c r="T988" s="53"/>
      <c r="U988" s="53"/>
      <c r="V988" s="53"/>
      <c r="W988" s="53"/>
      <c r="X988" s="53"/>
      <c r="Y988" s="53"/>
      <c r="Z988" s="53"/>
      <c r="AA988" s="53"/>
      <c r="AB988" s="53"/>
      <c r="AC988" s="53"/>
      <c r="AD988" s="53"/>
      <c r="AE988" s="53"/>
      <c r="AF988" s="53"/>
      <c r="AG988" s="53"/>
      <c r="AH988" s="35"/>
      <c r="AI988" s="35"/>
      <c r="AJ988" s="35"/>
    </row>
    <row r="989" spans="8:36"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38"/>
      <c r="S989" s="53"/>
      <c r="T989" s="53"/>
      <c r="U989" s="53"/>
      <c r="V989" s="53"/>
      <c r="W989" s="53"/>
      <c r="X989" s="53"/>
      <c r="Y989" s="53"/>
      <c r="Z989" s="53"/>
      <c r="AA989" s="53"/>
      <c r="AB989" s="53"/>
      <c r="AC989" s="53"/>
      <c r="AD989" s="53"/>
      <c r="AE989" s="53"/>
      <c r="AF989" s="53"/>
      <c r="AG989" s="53"/>
      <c r="AH989" s="35"/>
      <c r="AI989" s="35"/>
      <c r="AJ989" s="35"/>
    </row>
    <row r="990" spans="8:36"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38"/>
      <c r="S990" s="53"/>
      <c r="T990" s="53"/>
      <c r="U990" s="53"/>
      <c r="V990" s="53"/>
      <c r="W990" s="53"/>
      <c r="X990" s="53"/>
      <c r="Y990" s="53"/>
      <c r="Z990" s="53"/>
      <c r="AA990" s="53"/>
      <c r="AB990" s="53"/>
      <c r="AC990" s="53"/>
      <c r="AD990" s="53"/>
      <c r="AE990" s="53"/>
      <c r="AF990" s="53"/>
      <c r="AG990" s="53"/>
      <c r="AH990" s="35"/>
      <c r="AI990" s="35"/>
      <c r="AJ990" s="35"/>
    </row>
    <row r="991" spans="8:36"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38"/>
      <c r="S991" s="53"/>
      <c r="T991" s="53"/>
      <c r="U991" s="53"/>
      <c r="V991" s="53"/>
      <c r="W991" s="53"/>
      <c r="X991" s="53"/>
      <c r="Y991" s="53"/>
      <c r="Z991" s="53"/>
      <c r="AA991" s="53"/>
      <c r="AB991" s="53"/>
      <c r="AC991" s="53"/>
      <c r="AD991" s="53"/>
      <c r="AE991" s="53"/>
      <c r="AF991" s="53"/>
      <c r="AG991" s="53"/>
      <c r="AH991" s="35"/>
      <c r="AI991" s="35"/>
      <c r="AJ991" s="35"/>
    </row>
    <row r="992" spans="8:36"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38"/>
      <c r="S992" s="53"/>
      <c r="T992" s="53"/>
      <c r="U992" s="53"/>
      <c r="V992" s="53"/>
      <c r="W992" s="53"/>
      <c r="X992" s="53"/>
      <c r="Y992" s="53"/>
      <c r="Z992" s="53"/>
      <c r="AA992" s="53"/>
      <c r="AB992" s="53"/>
      <c r="AC992" s="53"/>
      <c r="AD992" s="53"/>
      <c r="AE992" s="53"/>
      <c r="AF992" s="53"/>
      <c r="AG992" s="53"/>
      <c r="AH992" s="35"/>
      <c r="AI992" s="35"/>
      <c r="AJ992" s="35"/>
    </row>
    <row r="993" spans="8:36"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38"/>
      <c r="S993" s="53"/>
      <c r="T993" s="53"/>
      <c r="U993" s="53"/>
      <c r="V993" s="53"/>
      <c r="W993" s="53"/>
      <c r="X993" s="53"/>
      <c r="Y993" s="53"/>
      <c r="Z993" s="53"/>
      <c r="AA993" s="53"/>
      <c r="AB993" s="53"/>
      <c r="AC993" s="53"/>
      <c r="AD993" s="53"/>
      <c r="AE993" s="53"/>
      <c r="AF993" s="53"/>
      <c r="AG993" s="53"/>
      <c r="AH993" s="35"/>
      <c r="AI993" s="35"/>
      <c r="AJ993" s="35"/>
    </row>
    <row r="994" spans="8:36"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38"/>
      <c r="S994" s="53"/>
      <c r="T994" s="53"/>
      <c r="U994" s="53"/>
      <c r="V994" s="53"/>
      <c r="W994" s="53"/>
      <c r="X994" s="53"/>
      <c r="Y994" s="53"/>
      <c r="Z994" s="53"/>
      <c r="AA994" s="53"/>
      <c r="AB994" s="53"/>
      <c r="AC994" s="53"/>
      <c r="AD994" s="53"/>
      <c r="AE994" s="53"/>
      <c r="AF994" s="53"/>
      <c r="AG994" s="53"/>
      <c r="AH994" s="35"/>
      <c r="AI994" s="35"/>
      <c r="AJ994" s="35"/>
    </row>
    <row r="995" spans="8:36"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38"/>
      <c r="S995" s="53"/>
      <c r="T995" s="53"/>
      <c r="U995" s="53"/>
      <c r="V995" s="53"/>
      <c r="W995" s="53"/>
      <c r="X995" s="53"/>
      <c r="Y995" s="53"/>
      <c r="Z995" s="53"/>
      <c r="AA995" s="53"/>
      <c r="AB995" s="53"/>
      <c r="AC995" s="53"/>
      <c r="AD995" s="53"/>
      <c r="AE995" s="53"/>
      <c r="AF995" s="53"/>
      <c r="AG995" s="53"/>
      <c r="AH995" s="35"/>
      <c r="AI995" s="35"/>
      <c r="AJ995" s="35"/>
    </row>
    <row r="996" spans="8:36"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38"/>
      <c r="S996" s="53"/>
      <c r="T996" s="53"/>
      <c r="U996" s="53"/>
      <c r="V996" s="53"/>
      <c r="W996" s="53"/>
      <c r="X996" s="53"/>
      <c r="Y996" s="53"/>
      <c r="Z996" s="53"/>
      <c r="AA996" s="53"/>
      <c r="AB996" s="53"/>
      <c r="AC996" s="53"/>
      <c r="AD996" s="53"/>
      <c r="AE996" s="53"/>
      <c r="AF996" s="53"/>
      <c r="AG996" s="53"/>
      <c r="AH996" s="35"/>
      <c r="AI996" s="35"/>
      <c r="AJ996" s="35"/>
    </row>
    <row r="997" spans="8:36"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38"/>
      <c r="S997" s="53"/>
      <c r="T997" s="53"/>
      <c r="U997" s="53"/>
      <c r="V997" s="53"/>
      <c r="W997" s="53"/>
      <c r="X997" s="53"/>
      <c r="Y997" s="53"/>
      <c r="Z997" s="53"/>
      <c r="AA997" s="53"/>
      <c r="AB997" s="53"/>
      <c r="AC997" s="53"/>
      <c r="AD997" s="53"/>
      <c r="AE997" s="53"/>
      <c r="AF997" s="53"/>
      <c r="AG997" s="53"/>
      <c r="AH997" s="35"/>
      <c r="AI997" s="35"/>
      <c r="AJ997" s="35"/>
    </row>
    <row r="998" spans="8:36"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38"/>
      <c r="S998" s="53"/>
      <c r="T998" s="53"/>
      <c r="U998" s="53"/>
      <c r="V998" s="53"/>
      <c r="W998" s="53"/>
      <c r="X998" s="53"/>
      <c r="Y998" s="53"/>
      <c r="Z998" s="53"/>
      <c r="AA998" s="53"/>
      <c r="AB998" s="53"/>
      <c r="AC998" s="53"/>
      <c r="AD998" s="53"/>
      <c r="AE998" s="53"/>
      <c r="AF998" s="53"/>
      <c r="AG998" s="53"/>
      <c r="AH998" s="35"/>
      <c r="AI998" s="35"/>
      <c r="AJ998" s="35"/>
    </row>
    <row r="999" spans="8:36"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38"/>
      <c r="S999" s="53"/>
      <c r="T999" s="53"/>
      <c r="U999" s="53"/>
      <c r="V999" s="53"/>
      <c r="W999" s="53"/>
      <c r="X999" s="53"/>
      <c r="Y999" s="53"/>
      <c r="Z999" s="53"/>
      <c r="AA999" s="53"/>
      <c r="AB999" s="53"/>
      <c r="AC999" s="53"/>
      <c r="AD999" s="53"/>
      <c r="AE999" s="53"/>
      <c r="AF999" s="53"/>
      <c r="AG999" s="53"/>
      <c r="AH999" s="35"/>
      <c r="AI999" s="35"/>
      <c r="AJ999" s="35"/>
    </row>
    <row r="1000" spans="8:36"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38"/>
      <c r="S1000" s="53"/>
      <c r="T1000" s="53"/>
      <c r="U1000" s="53"/>
      <c r="V1000" s="53"/>
      <c r="W1000" s="53"/>
      <c r="X1000" s="53"/>
      <c r="Y1000" s="53"/>
      <c r="Z1000" s="53"/>
      <c r="AA1000" s="53"/>
      <c r="AB1000" s="53"/>
      <c r="AC1000" s="53"/>
      <c r="AD1000" s="53"/>
      <c r="AE1000" s="53"/>
      <c r="AF1000" s="53"/>
      <c r="AG1000" s="53"/>
      <c r="AH1000" s="35"/>
      <c r="AI1000" s="35"/>
      <c r="AJ1000" s="35"/>
    </row>
    <row r="1001" spans="8:36">
      <c r="H1001" s="53"/>
      <c r="I1001" s="53"/>
      <c r="J1001" s="53"/>
      <c r="K1001" s="53"/>
      <c r="L1001" s="53"/>
      <c r="M1001" s="53"/>
      <c r="N1001" s="53"/>
      <c r="O1001" s="53"/>
      <c r="P1001" s="53"/>
      <c r="Q1001" s="53"/>
      <c r="R1001" s="38"/>
      <c r="S1001" s="53"/>
      <c r="T1001" s="53"/>
      <c r="U1001" s="53"/>
      <c r="V1001" s="53"/>
      <c r="W1001" s="53"/>
      <c r="X1001" s="53"/>
      <c r="Y1001" s="53"/>
      <c r="Z1001" s="53"/>
      <c r="AA1001" s="53"/>
      <c r="AB1001" s="53"/>
      <c r="AC1001" s="53"/>
      <c r="AD1001" s="53"/>
      <c r="AE1001" s="53"/>
      <c r="AF1001" s="53"/>
      <c r="AG1001" s="53"/>
      <c r="AH1001" s="35"/>
      <c r="AI1001" s="35"/>
      <c r="AJ1001" s="35"/>
    </row>
    <row r="1002" spans="8:36">
      <c r="H1002" s="53"/>
      <c r="I1002" s="53"/>
      <c r="J1002" s="53"/>
      <c r="K1002" s="53"/>
      <c r="L1002" s="53"/>
      <c r="M1002" s="53"/>
      <c r="N1002" s="53"/>
      <c r="O1002" s="53"/>
      <c r="P1002" s="53"/>
      <c r="Q1002" s="53"/>
      <c r="R1002" s="38"/>
      <c r="S1002" s="53"/>
      <c r="T1002" s="53"/>
      <c r="U1002" s="53"/>
      <c r="V1002" s="53"/>
      <c r="W1002" s="53"/>
      <c r="X1002" s="53"/>
      <c r="Y1002" s="53"/>
      <c r="Z1002" s="53"/>
      <c r="AA1002" s="53"/>
      <c r="AB1002" s="53"/>
      <c r="AC1002" s="53"/>
      <c r="AD1002" s="53"/>
      <c r="AE1002" s="53"/>
      <c r="AF1002" s="53"/>
      <c r="AG1002" s="53"/>
      <c r="AH1002" s="35"/>
      <c r="AI1002" s="35"/>
      <c r="AJ1002" s="35"/>
    </row>
    <row r="1003" spans="8:36">
      <c r="H1003" s="53"/>
      <c r="I1003" s="53"/>
      <c r="J1003" s="53"/>
      <c r="K1003" s="53"/>
      <c r="L1003" s="53"/>
      <c r="M1003" s="53"/>
      <c r="N1003" s="53"/>
      <c r="O1003" s="53"/>
      <c r="P1003" s="53"/>
      <c r="Q1003" s="53"/>
      <c r="R1003" s="38"/>
      <c r="S1003" s="53"/>
      <c r="T1003" s="53"/>
      <c r="U1003" s="53"/>
      <c r="V1003" s="53"/>
      <c r="W1003" s="53"/>
      <c r="X1003" s="53"/>
      <c r="Y1003" s="53"/>
      <c r="Z1003" s="53"/>
      <c r="AA1003" s="53"/>
      <c r="AB1003" s="53"/>
      <c r="AC1003" s="53"/>
      <c r="AD1003" s="53"/>
      <c r="AE1003" s="53"/>
      <c r="AF1003" s="53"/>
      <c r="AG1003" s="53"/>
      <c r="AH1003" s="35"/>
      <c r="AI1003" s="35"/>
      <c r="AJ1003" s="35"/>
    </row>
    <row r="1004" spans="8:36">
      <c r="H1004" s="53"/>
      <c r="I1004" s="53"/>
      <c r="J1004" s="53"/>
      <c r="K1004" s="53"/>
      <c r="L1004" s="53"/>
      <c r="M1004" s="53"/>
      <c r="N1004" s="53"/>
      <c r="O1004" s="53"/>
      <c r="P1004" s="53"/>
      <c r="Q1004" s="53"/>
      <c r="R1004" s="38"/>
      <c r="S1004" s="53"/>
      <c r="T1004" s="53"/>
      <c r="U1004" s="53"/>
      <c r="V1004" s="53"/>
      <c r="W1004" s="53"/>
      <c r="X1004" s="53"/>
      <c r="Y1004" s="53"/>
      <c r="Z1004" s="53"/>
      <c r="AA1004" s="53"/>
      <c r="AB1004" s="53"/>
      <c r="AC1004" s="53"/>
      <c r="AD1004" s="53"/>
      <c r="AE1004" s="53"/>
      <c r="AF1004" s="53"/>
      <c r="AG1004" s="53"/>
      <c r="AH1004" s="35"/>
      <c r="AI1004" s="35"/>
      <c r="AJ1004" s="35"/>
    </row>
    <row r="1005" spans="8:36">
      <c r="H1005" s="53"/>
      <c r="I1005" s="53"/>
      <c r="J1005" s="53"/>
      <c r="K1005" s="53"/>
      <c r="L1005" s="53"/>
      <c r="M1005" s="53"/>
      <c r="N1005" s="53"/>
      <c r="O1005" s="53"/>
      <c r="P1005" s="53"/>
      <c r="Q1005" s="53"/>
      <c r="R1005" s="38"/>
      <c r="S1005" s="53"/>
      <c r="T1005" s="53"/>
      <c r="U1005" s="53"/>
      <c r="V1005" s="53"/>
      <c r="W1005" s="53"/>
      <c r="X1005" s="53"/>
      <c r="Y1005" s="53"/>
      <c r="Z1005" s="53"/>
      <c r="AA1005" s="53"/>
      <c r="AB1005" s="53"/>
      <c r="AC1005" s="53"/>
      <c r="AD1005" s="53"/>
      <c r="AE1005" s="53"/>
      <c r="AF1005" s="53"/>
      <c r="AG1005" s="53"/>
      <c r="AH1005" s="35"/>
      <c r="AI1005" s="35"/>
      <c r="AJ1005" s="35"/>
    </row>
    <row r="1006" spans="8:36">
      <c r="H1006" s="53"/>
      <c r="I1006" s="53"/>
      <c r="J1006" s="53"/>
      <c r="K1006" s="53"/>
      <c r="L1006" s="53"/>
      <c r="M1006" s="53"/>
      <c r="N1006" s="53"/>
      <c r="O1006" s="53"/>
      <c r="P1006" s="53"/>
      <c r="Q1006" s="53"/>
      <c r="R1006" s="38"/>
      <c r="S1006" s="53"/>
      <c r="T1006" s="53"/>
      <c r="U1006" s="53"/>
      <c r="V1006" s="53"/>
      <c r="W1006" s="53"/>
      <c r="X1006" s="53"/>
      <c r="Y1006" s="53"/>
      <c r="Z1006" s="53"/>
      <c r="AA1006" s="53"/>
      <c r="AB1006" s="53"/>
      <c r="AC1006" s="53"/>
      <c r="AD1006" s="53"/>
      <c r="AE1006" s="53"/>
      <c r="AF1006" s="53"/>
      <c r="AG1006" s="53"/>
      <c r="AH1006" s="35"/>
      <c r="AI1006" s="35"/>
      <c r="AJ1006" s="35"/>
    </row>
    <row r="1007" spans="8:36">
      <c r="H1007" s="53"/>
      <c r="I1007" s="53"/>
      <c r="J1007" s="53"/>
      <c r="K1007" s="53"/>
      <c r="L1007" s="53"/>
      <c r="M1007" s="53"/>
      <c r="N1007" s="53"/>
      <c r="O1007" s="53"/>
      <c r="P1007" s="53"/>
      <c r="Q1007" s="53"/>
      <c r="R1007" s="38"/>
      <c r="S1007" s="53"/>
      <c r="T1007" s="53"/>
      <c r="U1007" s="53"/>
      <c r="V1007" s="53"/>
      <c r="W1007" s="53"/>
      <c r="X1007" s="53"/>
      <c r="Y1007" s="53"/>
      <c r="Z1007" s="53"/>
      <c r="AA1007" s="53"/>
      <c r="AB1007" s="53"/>
      <c r="AC1007" s="53"/>
      <c r="AD1007" s="53"/>
      <c r="AE1007" s="53"/>
      <c r="AF1007" s="53"/>
      <c r="AG1007" s="53"/>
      <c r="AH1007" s="35"/>
      <c r="AI1007" s="35"/>
      <c r="AJ1007" s="35"/>
    </row>
    <row r="1008" spans="8:36">
      <c r="H1008" s="53"/>
      <c r="I1008" s="53"/>
      <c r="J1008" s="53"/>
      <c r="K1008" s="53"/>
      <c r="L1008" s="53"/>
      <c r="M1008" s="53"/>
      <c r="N1008" s="53"/>
      <c r="O1008" s="53"/>
      <c r="P1008" s="53"/>
      <c r="Q1008" s="53"/>
      <c r="R1008" s="38"/>
      <c r="S1008" s="53"/>
      <c r="T1008" s="53"/>
      <c r="U1008" s="53"/>
      <c r="V1008" s="53"/>
      <c r="W1008" s="53"/>
      <c r="X1008" s="53"/>
      <c r="Y1008" s="53"/>
      <c r="Z1008" s="53"/>
      <c r="AA1008" s="53"/>
      <c r="AB1008" s="53"/>
      <c r="AC1008" s="53"/>
      <c r="AD1008" s="53"/>
      <c r="AE1008" s="53"/>
      <c r="AF1008" s="53"/>
      <c r="AG1008" s="53"/>
      <c r="AH1008" s="35"/>
      <c r="AI1008" s="35"/>
      <c r="AJ1008" s="35"/>
    </row>
    <row r="1009" spans="8:36">
      <c r="H1009" s="53"/>
      <c r="I1009" s="53"/>
      <c r="J1009" s="53"/>
      <c r="K1009" s="53"/>
      <c r="L1009" s="53"/>
      <c r="M1009" s="53"/>
      <c r="N1009" s="53"/>
      <c r="O1009" s="53"/>
      <c r="P1009" s="53"/>
      <c r="Q1009" s="53"/>
      <c r="R1009" s="38"/>
      <c r="S1009" s="53"/>
      <c r="T1009" s="53"/>
      <c r="U1009" s="53"/>
      <c r="V1009" s="53"/>
      <c r="W1009" s="53"/>
      <c r="X1009" s="53"/>
      <c r="Y1009" s="53"/>
      <c r="Z1009" s="53"/>
      <c r="AA1009" s="53"/>
      <c r="AB1009" s="53"/>
      <c r="AC1009" s="53"/>
      <c r="AD1009" s="53"/>
      <c r="AE1009" s="53"/>
      <c r="AF1009" s="53"/>
      <c r="AG1009" s="53"/>
      <c r="AH1009" s="35"/>
      <c r="AI1009" s="35"/>
      <c r="AJ1009" s="35"/>
    </row>
    <row r="1010" spans="8:36">
      <c r="H1010" s="53"/>
      <c r="I1010" s="53"/>
      <c r="J1010" s="53"/>
      <c r="K1010" s="53"/>
      <c r="L1010" s="53"/>
      <c r="M1010" s="53"/>
      <c r="N1010" s="53"/>
      <c r="O1010" s="53"/>
      <c r="P1010" s="53"/>
      <c r="Q1010" s="53"/>
      <c r="R1010" s="38"/>
      <c r="S1010" s="53"/>
      <c r="T1010" s="53"/>
      <c r="U1010" s="53"/>
      <c r="V1010" s="53"/>
      <c r="W1010" s="53"/>
      <c r="X1010" s="53"/>
      <c r="Y1010" s="53"/>
      <c r="Z1010" s="53"/>
      <c r="AA1010" s="53"/>
      <c r="AB1010" s="53"/>
      <c r="AC1010" s="53"/>
      <c r="AD1010" s="53"/>
      <c r="AE1010" s="53"/>
      <c r="AF1010" s="53"/>
      <c r="AG1010" s="53"/>
      <c r="AH1010" s="35"/>
      <c r="AI1010" s="35"/>
      <c r="AJ1010" s="35"/>
    </row>
    <row r="1011" spans="8:36">
      <c r="H1011" s="53"/>
      <c r="I1011" s="53"/>
      <c r="J1011" s="53"/>
      <c r="K1011" s="53"/>
      <c r="L1011" s="53"/>
      <c r="M1011" s="53"/>
      <c r="N1011" s="53"/>
      <c r="O1011" s="53"/>
      <c r="P1011" s="53"/>
      <c r="Q1011" s="53"/>
      <c r="R1011" s="38"/>
      <c r="S1011" s="53"/>
      <c r="T1011" s="53"/>
      <c r="U1011" s="53"/>
      <c r="V1011" s="53"/>
      <c r="W1011" s="53"/>
      <c r="X1011" s="53"/>
      <c r="Y1011" s="53"/>
      <c r="Z1011" s="53"/>
      <c r="AA1011" s="53"/>
      <c r="AB1011" s="53"/>
      <c r="AC1011" s="53"/>
      <c r="AD1011" s="53"/>
      <c r="AE1011" s="53"/>
      <c r="AF1011" s="53"/>
      <c r="AG1011" s="53"/>
      <c r="AH1011" s="35"/>
      <c r="AI1011" s="35"/>
      <c r="AJ1011" s="35"/>
    </row>
    <row r="1012" spans="8:36">
      <c r="H1012" s="53"/>
      <c r="I1012" s="53"/>
      <c r="J1012" s="53"/>
      <c r="K1012" s="53"/>
      <c r="L1012" s="53"/>
      <c r="M1012" s="53"/>
      <c r="N1012" s="53"/>
      <c r="O1012" s="53"/>
      <c r="P1012" s="53"/>
      <c r="Q1012" s="53"/>
      <c r="R1012" s="38"/>
      <c r="S1012" s="53"/>
      <c r="T1012" s="53"/>
      <c r="U1012" s="53"/>
      <c r="V1012" s="53"/>
      <c r="W1012" s="53"/>
      <c r="X1012" s="53"/>
      <c r="Y1012" s="53"/>
      <c r="Z1012" s="53"/>
      <c r="AA1012" s="53"/>
      <c r="AB1012" s="53"/>
      <c r="AC1012" s="53"/>
      <c r="AD1012" s="53"/>
      <c r="AE1012" s="53"/>
      <c r="AF1012" s="53"/>
      <c r="AG1012" s="53"/>
      <c r="AH1012" s="35"/>
      <c r="AI1012" s="35"/>
      <c r="AJ1012" s="35"/>
    </row>
    <row r="1013" spans="8:36">
      <c r="H1013" s="53"/>
      <c r="I1013" s="53"/>
      <c r="J1013" s="53"/>
      <c r="K1013" s="53"/>
      <c r="L1013" s="53"/>
      <c r="M1013" s="53"/>
      <c r="N1013" s="53"/>
      <c r="O1013" s="53"/>
      <c r="P1013" s="53"/>
      <c r="Q1013" s="53"/>
      <c r="R1013" s="38"/>
      <c r="S1013" s="53"/>
      <c r="T1013" s="53"/>
      <c r="U1013" s="53"/>
      <c r="V1013" s="53"/>
      <c r="W1013" s="53"/>
      <c r="X1013" s="53"/>
      <c r="Y1013" s="53"/>
      <c r="Z1013" s="53"/>
      <c r="AA1013" s="53"/>
      <c r="AB1013" s="53"/>
      <c r="AC1013" s="53"/>
      <c r="AD1013" s="53"/>
      <c r="AE1013" s="53"/>
      <c r="AF1013" s="53"/>
      <c r="AG1013" s="53"/>
      <c r="AH1013" s="35"/>
      <c r="AI1013" s="35"/>
      <c r="AJ1013" s="35"/>
    </row>
    <row r="1014" spans="8:36">
      <c r="H1014" s="53"/>
      <c r="I1014" s="53"/>
      <c r="J1014" s="53"/>
      <c r="K1014" s="53"/>
      <c r="L1014" s="53"/>
      <c r="M1014" s="53"/>
      <c r="N1014" s="53"/>
      <c r="O1014" s="53"/>
      <c r="P1014" s="53"/>
      <c r="Q1014" s="53"/>
      <c r="R1014" s="38"/>
      <c r="S1014" s="53"/>
      <c r="T1014" s="53"/>
      <c r="U1014" s="53"/>
      <c r="V1014" s="53"/>
      <c r="W1014" s="53"/>
      <c r="X1014" s="53"/>
      <c r="Y1014" s="53"/>
      <c r="Z1014" s="53"/>
      <c r="AA1014" s="53"/>
      <c r="AB1014" s="53"/>
      <c r="AC1014" s="53"/>
      <c r="AD1014" s="53"/>
      <c r="AE1014" s="53"/>
      <c r="AF1014" s="53"/>
      <c r="AG1014" s="53"/>
      <c r="AH1014" s="35"/>
      <c r="AI1014" s="35"/>
      <c r="AJ1014" s="35"/>
    </row>
    <row r="1015" spans="8:36">
      <c r="H1015" s="53"/>
      <c r="I1015" s="53"/>
      <c r="J1015" s="53"/>
      <c r="K1015" s="53"/>
      <c r="L1015" s="53"/>
      <c r="M1015" s="53"/>
      <c r="N1015" s="53"/>
      <c r="O1015" s="53"/>
      <c r="P1015" s="53"/>
      <c r="Q1015" s="53"/>
      <c r="R1015" s="38"/>
      <c r="S1015" s="53"/>
      <c r="T1015" s="53"/>
      <c r="U1015" s="53"/>
      <c r="V1015" s="53"/>
      <c r="W1015" s="53"/>
      <c r="X1015" s="53"/>
      <c r="Y1015" s="53"/>
      <c r="Z1015" s="53"/>
      <c r="AA1015" s="53"/>
      <c r="AB1015" s="53"/>
      <c r="AC1015" s="53"/>
      <c r="AD1015" s="53"/>
      <c r="AE1015" s="53"/>
      <c r="AF1015" s="53"/>
      <c r="AG1015" s="53"/>
      <c r="AH1015" s="35"/>
      <c r="AI1015" s="35"/>
      <c r="AJ1015" s="35"/>
    </row>
    <row r="1016" spans="8:36">
      <c r="H1016" s="53"/>
      <c r="I1016" s="53"/>
      <c r="J1016" s="53"/>
      <c r="K1016" s="53"/>
      <c r="L1016" s="53"/>
      <c r="M1016" s="53"/>
      <c r="N1016" s="53"/>
      <c r="O1016" s="53"/>
      <c r="P1016" s="53"/>
      <c r="Q1016" s="53"/>
      <c r="R1016" s="38"/>
      <c r="S1016" s="53"/>
      <c r="T1016" s="53"/>
      <c r="U1016" s="53"/>
      <c r="V1016" s="53"/>
      <c r="W1016" s="53"/>
      <c r="X1016" s="53"/>
      <c r="Y1016" s="53"/>
      <c r="Z1016" s="53"/>
      <c r="AA1016" s="53"/>
      <c r="AB1016" s="53"/>
      <c r="AC1016" s="53"/>
      <c r="AD1016" s="53"/>
      <c r="AE1016" s="53"/>
      <c r="AF1016" s="53"/>
      <c r="AG1016" s="53"/>
      <c r="AH1016" s="35"/>
      <c r="AI1016" s="35"/>
      <c r="AJ1016" s="35"/>
    </row>
    <row r="1017" spans="8:36">
      <c r="H1017" s="53"/>
      <c r="I1017" s="53"/>
      <c r="J1017" s="53"/>
      <c r="K1017" s="53"/>
      <c r="L1017" s="53"/>
      <c r="M1017" s="53"/>
      <c r="N1017" s="53"/>
      <c r="O1017" s="53"/>
      <c r="P1017" s="53"/>
      <c r="Q1017" s="53"/>
      <c r="R1017" s="38"/>
      <c r="S1017" s="53"/>
      <c r="T1017" s="53"/>
      <c r="U1017" s="53"/>
      <c r="V1017" s="53"/>
      <c r="W1017" s="53"/>
      <c r="X1017" s="53"/>
      <c r="Y1017" s="53"/>
      <c r="Z1017" s="53"/>
      <c r="AA1017" s="53"/>
      <c r="AB1017" s="53"/>
      <c r="AC1017" s="53"/>
      <c r="AD1017" s="53"/>
      <c r="AE1017" s="53"/>
      <c r="AF1017" s="53"/>
      <c r="AG1017" s="53"/>
      <c r="AH1017" s="35"/>
      <c r="AI1017" s="35"/>
      <c r="AJ1017" s="35"/>
    </row>
    <row r="1018" spans="8:36">
      <c r="H1018" s="53"/>
      <c r="I1018" s="53"/>
      <c r="J1018" s="53"/>
      <c r="K1018" s="53"/>
      <c r="L1018" s="53"/>
      <c r="M1018" s="53"/>
      <c r="N1018" s="53"/>
      <c r="O1018" s="53"/>
      <c r="P1018" s="53"/>
      <c r="Q1018" s="53"/>
      <c r="R1018" s="38"/>
      <c r="S1018" s="53"/>
      <c r="T1018" s="53"/>
      <c r="U1018" s="53"/>
      <c r="V1018" s="53"/>
      <c r="W1018" s="53"/>
      <c r="X1018" s="53"/>
      <c r="Y1018" s="53"/>
      <c r="Z1018" s="53"/>
      <c r="AA1018" s="53"/>
      <c r="AB1018" s="53"/>
      <c r="AC1018" s="53"/>
      <c r="AD1018" s="53"/>
      <c r="AE1018" s="53"/>
      <c r="AF1018" s="53"/>
      <c r="AG1018" s="53"/>
      <c r="AH1018" s="35"/>
      <c r="AI1018" s="35"/>
      <c r="AJ1018" s="35"/>
    </row>
    <row r="1019" spans="8:36">
      <c r="H1019" s="53"/>
      <c r="I1019" s="53"/>
      <c r="J1019" s="53"/>
      <c r="K1019" s="53"/>
      <c r="L1019" s="53"/>
      <c r="M1019" s="53"/>
      <c r="N1019" s="53"/>
      <c r="O1019" s="53"/>
      <c r="P1019" s="53"/>
      <c r="Q1019" s="53"/>
      <c r="R1019" s="38"/>
      <c r="S1019" s="53"/>
      <c r="T1019" s="53"/>
      <c r="U1019" s="53"/>
      <c r="V1019" s="53"/>
      <c r="W1019" s="53"/>
      <c r="X1019" s="53"/>
      <c r="Y1019" s="53"/>
      <c r="Z1019" s="53"/>
      <c r="AA1019" s="53"/>
      <c r="AB1019" s="53"/>
      <c r="AC1019" s="53"/>
      <c r="AD1019" s="53"/>
      <c r="AE1019" s="53"/>
      <c r="AF1019" s="53"/>
      <c r="AG1019" s="53"/>
      <c r="AH1019" s="35"/>
      <c r="AI1019" s="35"/>
      <c r="AJ1019" s="35"/>
    </row>
    <row r="1020" spans="8:36">
      <c r="H1020" s="53"/>
      <c r="I1020" s="53"/>
      <c r="J1020" s="53"/>
      <c r="K1020" s="53"/>
      <c r="L1020" s="53"/>
      <c r="M1020" s="53"/>
      <c r="N1020" s="53"/>
      <c r="O1020" s="53"/>
      <c r="P1020" s="53"/>
      <c r="Q1020" s="53"/>
      <c r="R1020" s="38"/>
      <c r="S1020" s="53"/>
      <c r="T1020" s="53"/>
      <c r="U1020" s="53"/>
      <c r="V1020" s="53"/>
      <c r="W1020" s="53"/>
      <c r="X1020" s="53"/>
      <c r="Y1020" s="53"/>
      <c r="Z1020" s="53"/>
      <c r="AA1020" s="53"/>
      <c r="AB1020" s="53"/>
      <c r="AC1020" s="53"/>
      <c r="AD1020" s="53"/>
      <c r="AE1020" s="53"/>
      <c r="AF1020" s="53"/>
      <c r="AG1020" s="53"/>
      <c r="AH1020" s="35"/>
      <c r="AI1020" s="35"/>
      <c r="AJ1020" s="35"/>
    </row>
    <row r="1021" spans="8:36">
      <c r="H1021" s="53"/>
      <c r="I1021" s="53"/>
      <c r="J1021" s="53"/>
      <c r="K1021" s="53"/>
      <c r="L1021" s="53"/>
      <c r="M1021" s="53"/>
      <c r="N1021" s="53"/>
      <c r="O1021" s="53"/>
      <c r="P1021" s="53"/>
      <c r="Q1021" s="53"/>
      <c r="R1021" s="38"/>
      <c r="S1021" s="53"/>
      <c r="T1021" s="53"/>
      <c r="U1021" s="53"/>
      <c r="V1021" s="53"/>
      <c r="W1021" s="53"/>
      <c r="X1021" s="53"/>
      <c r="Y1021" s="53"/>
      <c r="Z1021" s="53"/>
      <c r="AA1021" s="53"/>
      <c r="AB1021" s="53"/>
      <c r="AC1021" s="53"/>
      <c r="AD1021" s="53"/>
      <c r="AE1021" s="53"/>
      <c r="AF1021" s="53"/>
      <c r="AG1021" s="53"/>
      <c r="AH1021" s="35"/>
      <c r="AI1021" s="35"/>
      <c r="AJ1021" s="35"/>
    </row>
    <row r="1022" spans="8:36">
      <c r="H1022" s="53"/>
      <c r="I1022" s="53"/>
      <c r="J1022" s="53"/>
      <c r="K1022" s="53"/>
      <c r="L1022" s="53"/>
      <c r="M1022" s="53"/>
      <c r="N1022" s="53"/>
      <c r="O1022" s="53"/>
      <c r="P1022" s="53"/>
      <c r="Q1022" s="53"/>
      <c r="R1022" s="38"/>
      <c r="S1022" s="53"/>
      <c r="T1022" s="53"/>
      <c r="U1022" s="53"/>
      <c r="V1022" s="53"/>
      <c r="W1022" s="53"/>
      <c r="X1022" s="53"/>
      <c r="Y1022" s="53"/>
      <c r="Z1022" s="53"/>
      <c r="AA1022" s="53"/>
      <c r="AB1022" s="53"/>
      <c r="AC1022" s="53"/>
      <c r="AD1022" s="53"/>
      <c r="AE1022" s="53"/>
      <c r="AF1022" s="53"/>
      <c r="AG1022" s="53"/>
      <c r="AH1022" s="35"/>
      <c r="AI1022" s="35"/>
      <c r="AJ1022" s="35"/>
    </row>
    <row r="1023" spans="8:36">
      <c r="H1023" s="53"/>
      <c r="I1023" s="53"/>
      <c r="J1023" s="53"/>
      <c r="K1023" s="53"/>
      <c r="L1023" s="53"/>
      <c r="M1023" s="53"/>
      <c r="N1023" s="53"/>
      <c r="O1023" s="53"/>
      <c r="P1023" s="53"/>
      <c r="Q1023" s="53"/>
      <c r="R1023" s="38"/>
      <c r="S1023" s="53"/>
      <c r="T1023" s="53"/>
      <c r="U1023" s="53"/>
      <c r="V1023" s="53"/>
      <c r="W1023" s="53"/>
      <c r="X1023" s="53"/>
      <c r="Y1023" s="53"/>
      <c r="Z1023" s="53"/>
      <c r="AA1023" s="53"/>
      <c r="AB1023" s="53"/>
      <c r="AC1023" s="53"/>
      <c r="AD1023" s="53"/>
      <c r="AE1023" s="53"/>
      <c r="AF1023" s="53"/>
      <c r="AG1023" s="53"/>
      <c r="AH1023" s="35"/>
      <c r="AI1023" s="35"/>
      <c r="AJ1023" s="35"/>
    </row>
    <row r="1024" spans="8:36">
      <c r="H1024" s="53"/>
      <c r="I1024" s="53"/>
      <c r="J1024" s="53"/>
      <c r="K1024" s="53"/>
      <c r="L1024" s="53"/>
      <c r="M1024" s="53"/>
      <c r="N1024" s="53"/>
      <c r="O1024" s="53"/>
      <c r="P1024" s="53"/>
      <c r="Q1024" s="53"/>
      <c r="R1024" s="38"/>
      <c r="S1024" s="53"/>
      <c r="T1024" s="53"/>
      <c r="U1024" s="53"/>
      <c r="V1024" s="53"/>
      <c r="W1024" s="53"/>
      <c r="X1024" s="53"/>
      <c r="Y1024" s="53"/>
      <c r="Z1024" s="53"/>
      <c r="AA1024" s="53"/>
      <c r="AB1024" s="53"/>
      <c r="AC1024" s="53"/>
      <c r="AD1024" s="53"/>
      <c r="AE1024" s="53"/>
      <c r="AF1024" s="53"/>
      <c r="AG1024" s="53"/>
      <c r="AH1024" s="35"/>
      <c r="AI1024" s="35"/>
      <c r="AJ1024" s="35"/>
    </row>
    <row r="1025" spans="8:36">
      <c r="H1025" s="53"/>
      <c r="I1025" s="53"/>
      <c r="J1025" s="53"/>
      <c r="K1025" s="53"/>
      <c r="L1025" s="53"/>
      <c r="M1025" s="53"/>
      <c r="N1025" s="53"/>
      <c r="O1025" s="53"/>
      <c r="P1025" s="53"/>
      <c r="Q1025" s="53"/>
      <c r="R1025" s="38"/>
      <c r="S1025" s="53"/>
      <c r="T1025" s="53"/>
      <c r="U1025" s="53"/>
      <c r="V1025" s="53"/>
      <c r="W1025" s="53"/>
      <c r="X1025" s="53"/>
      <c r="Y1025" s="53"/>
      <c r="Z1025" s="53"/>
      <c r="AA1025" s="53"/>
      <c r="AB1025" s="53"/>
      <c r="AC1025" s="53"/>
      <c r="AD1025" s="53"/>
      <c r="AE1025" s="53"/>
      <c r="AF1025" s="53"/>
      <c r="AG1025" s="53"/>
      <c r="AH1025" s="35"/>
      <c r="AI1025" s="35"/>
      <c r="AJ1025" s="35"/>
    </row>
    <row r="1026" spans="8:36">
      <c r="H1026" s="53"/>
      <c r="I1026" s="53"/>
      <c r="J1026" s="53"/>
      <c r="K1026" s="53"/>
      <c r="L1026" s="53"/>
      <c r="M1026" s="53"/>
      <c r="N1026" s="53"/>
      <c r="O1026" s="53"/>
      <c r="P1026" s="53"/>
      <c r="Q1026" s="53"/>
      <c r="R1026" s="38"/>
      <c r="S1026" s="53"/>
      <c r="T1026" s="53"/>
      <c r="U1026" s="53"/>
      <c r="V1026" s="53"/>
      <c r="W1026" s="53"/>
      <c r="X1026" s="53"/>
      <c r="Y1026" s="53"/>
      <c r="Z1026" s="53"/>
      <c r="AA1026" s="53"/>
      <c r="AB1026" s="53"/>
      <c r="AC1026" s="53"/>
      <c r="AD1026" s="53"/>
      <c r="AE1026" s="53"/>
      <c r="AF1026" s="53"/>
      <c r="AG1026" s="53"/>
      <c r="AH1026" s="35"/>
      <c r="AI1026" s="35"/>
      <c r="AJ1026" s="35"/>
    </row>
    <row r="1027" spans="8:36">
      <c r="H1027" s="53"/>
      <c r="I1027" s="53"/>
      <c r="J1027" s="53"/>
      <c r="K1027" s="53"/>
      <c r="L1027" s="53"/>
      <c r="M1027" s="53"/>
      <c r="N1027" s="53"/>
      <c r="O1027" s="53"/>
      <c r="P1027" s="53"/>
      <c r="Q1027" s="53"/>
      <c r="R1027" s="38"/>
      <c r="S1027" s="53"/>
      <c r="T1027" s="53"/>
      <c r="U1027" s="53"/>
      <c r="V1027" s="53"/>
      <c r="W1027" s="53"/>
      <c r="X1027" s="53"/>
      <c r="Y1027" s="53"/>
      <c r="Z1027" s="53"/>
      <c r="AA1027" s="53"/>
      <c r="AB1027" s="53"/>
      <c r="AC1027" s="53"/>
      <c r="AD1027" s="53"/>
      <c r="AE1027" s="53"/>
      <c r="AF1027" s="53"/>
      <c r="AG1027" s="53"/>
      <c r="AH1027" s="35"/>
      <c r="AI1027" s="35"/>
      <c r="AJ1027" s="35"/>
    </row>
    <row r="1028" spans="8:36">
      <c r="H1028" s="53"/>
      <c r="I1028" s="53"/>
      <c r="J1028" s="53"/>
      <c r="K1028" s="53"/>
      <c r="L1028" s="53"/>
      <c r="M1028" s="53"/>
      <c r="N1028" s="53"/>
      <c r="O1028" s="53"/>
      <c r="P1028" s="53"/>
      <c r="Q1028" s="53"/>
      <c r="R1028" s="38"/>
      <c r="S1028" s="53"/>
      <c r="T1028" s="53"/>
      <c r="U1028" s="53"/>
      <c r="V1028" s="53"/>
      <c r="W1028" s="53"/>
      <c r="X1028" s="53"/>
      <c r="Y1028" s="53"/>
      <c r="Z1028" s="53"/>
      <c r="AA1028" s="53"/>
      <c r="AB1028" s="53"/>
      <c r="AC1028" s="53"/>
      <c r="AD1028" s="53"/>
      <c r="AE1028" s="53"/>
      <c r="AF1028" s="53"/>
      <c r="AG1028" s="53"/>
      <c r="AH1028" s="35"/>
      <c r="AI1028" s="35"/>
      <c r="AJ1028" s="35"/>
    </row>
    <row r="1029" spans="8:36">
      <c r="H1029" s="53"/>
      <c r="I1029" s="53"/>
      <c r="J1029" s="53"/>
      <c r="K1029" s="53"/>
      <c r="L1029" s="53"/>
      <c r="M1029" s="53"/>
      <c r="N1029" s="53"/>
      <c r="O1029" s="53"/>
      <c r="P1029" s="53"/>
      <c r="Q1029" s="53"/>
      <c r="R1029" s="38"/>
      <c r="S1029" s="53"/>
      <c r="T1029" s="53"/>
      <c r="U1029" s="53"/>
      <c r="V1029" s="53"/>
      <c r="W1029" s="53"/>
      <c r="X1029" s="53"/>
      <c r="Y1029" s="53"/>
      <c r="Z1029" s="53"/>
      <c r="AA1029" s="53"/>
      <c r="AB1029" s="53"/>
      <c r="AC1029" s="53"/>
      <c r="AD1029" s="53"/>
      <c r="AE1029" s="53"/>
      <c r="AF1029" s="53"/>
      <c r="AG1029" s="53"/>
      <c r="AH1029" s="35"/>
      <c r="AI1029" s="35"/>
      <c r="AJ1029" s="35"/>
    </row>
    <row r="1030" spans="8:36">
      <c r="H1030" s="53"/>
      <c r="I1030" s="53"/>
      <c r="J1030" s="53"/>
      <c r="K1030" s="53"/>
      <c r="L1030" s="53"/>
      <c r="M1030" s="53"/>
      <c r="N1030" s="53"/>
      <c r="O1030" s="53"/>
      <c r="P1030" s="53"/>
      <c r="Q1030" s="53"/>
      <c r="R1030" s="38"/>
      <c r="S1030" s="53"/>
      <c r="T1030" s="53"/>
      <c r="U1030" s="53"/>
      <c r="V1030" s="53"/>
      <c r="W1030" s="53"/>
      <c r="X1030" s="53"/>
      <c r="Y1030" s="53"/>
      <c r="Z1030" s="53"/>
      <c r="AA1030" s="53"/>
      <c r="AB1030" s="53"/>
      <c r="AC1030" s="53"/>
      <c r="AD1030" s="53"/>
      <c r="AE1030" s="53"/>
      <c r="AF1030" s="53"/>
      <c r="AG1030" s="53"/>
      <c r="AH1030" s="35"/>
      <c r="AI1030" s="35"/>
      <c r="AJ1030" s="35"/>
    </row>
    <row r="1031" spans="8:36">
      <c r="H1031" s="53"/>
      <c r="I1031" s="53"/>
      <c r="J1031" s="53"/>
      <c r="K1031" s="53"/>
      <c r="L1031" s="53"/>
      <c r="M1031" s="53"/>
      <c r="N1031" s="53"/>
      <c r="O1031" s="53"/>
      <c r="P1031" s="53"/>
      <c r="Q1031" s="53"/>
      <c r="R1031" s="38"/>
      <c r="S1031" s="53"/>
      <c r="T1031" s="53"/>
      <c r="U1031" s="53"/>
      <c r="V1031" s="53"/>
      <c r="W1031" s="53"/>
      <c r="X1031" s="53"/>
      <c r="Y1031" s="53"/>
      <c r="Z1031" s="53"/>
      <c r="AA1031" s="53"/>
      <c r="AB1031" s="53"/>
      <c r="AC1031" s="53"/>
      <c r="AD1031" s="53"/>
      <c r="AE1031" s="53"/>
      <c r="AF1031" s="53"/>
      <c r="AG1031" s="53"/>
      <c r="AH1031" s="35"/>
      <c r="AI1031" s="35"/>
      <c r="AJ1031" s="35"/>
    </row>
    <row r="1032" spans="8:36">
      <c r="H1032" s="53"/>
      <c r="I1032" s="53"/>
      <c r="J1032" s="53"/>
      <c r="K1032" s="53"/>
      <c r="L1032" s="53"/>
      <c r="M1032" s="53"/>
      <c r="N1032" s="53"/>
      <c r="O1032" s="53"/>
      <c r="P1032" s="53"/>
      <c r="Q1032" s="53"/>
      <c r="R1032" s="38"/>
      <c r="S1032" s="53"/>
      <c r="T1032" s="53"/>
      <c r="U1032" s="53"/>
      <c r="V1032" s="53"/>
      <c r="W1032" s="53"/>
      <c r="X1032" s="53"/>
      <c r="Y1032" s="53"/>
      <c r="Z1032" s="53"/>
      <c r="AA1032" s="53"/>
      <c r="AB1032" s="53"/>
      <c r="AC1032" s="53"/>
      <c r="AD1032" s="53"/>
      <c r="AE1032" s="53"/>
      <c r="AF1032" s="53"/>
      <c r="AG1032" s="53"/>
      <c r="AH1032" s="35"/>
      <c r="AI1032" s="35"/>
      <c r="AJ1032" s="35"/>
    </row>
    <row r="1033" spans="8:36">
      <c r="H1033" s="53"/>
      <c r="I1033" s="53"/>
      <c r="J1033" s="53"/>
      <c r="K1033" s="53"/>
      <c r="L1033" s="53"/>
      <c r="M1033" s="53"/>
      <c r="N1033" s="53"/>
      <c r="O1033" s="53"/>
      <c r="P1033" s="53"/>
      <c r="Q1033" s="53"/>
      <c r="R1033" s="38"/>
      <c r="S1033" s="53"/>
      <c r="T1033" s="53"/>
      <c r="U1033" s="53"/>
      <c r="V1033" s="53"/>
      <c r="W1033" s="53"/>
      <c r="X1033" s="53"/>
      <c r="Y1033" s="53"/>
      <c r="Z1033" s="53"/>
      <c r="AA1033" s="53"/>
      <c r="AB1033" s="53"/>
      <c r="AC1033" s="53"/>
      <c r="AD1033" s="53"/>
      <c r="AE1033" s="53"/>
      <c r="AF1033" s="53"/>
      <c r="AG1033" s="53"/>
      <c r="AH1033" s="35"/>
      <c r="AI1033" s="35"/>
      <c r="AJ1033" s="35"/>
    </row>
    <row r="1034" spans="8:36">
      <c r="H1034" s="53"/>
      <c r="I1034" s="53"/>
      <c r="J1034" s="53"/>
      <c r="K1034" s="53"/>
      <c r="L1034" s="53"/>
      <c r="M1034" s="53"/>
      <c r="N1034" s="53"/>
      <c r="O1034" s="53"/>
      <c r="P1034" s="53"/>
      <c r="Q1034" s="53"/>
      <c r="R1034" s="38"/>
      <c r="S1034" s="53"/>
      <c r="T1034" s="53"/>
      <c r="U1034" s="53"/>
      <c r="V1034" s="53"/>
      <c r="W1034" s="53"/>
      <c r="X1034" s="53"/>
      <c r="Y1034" s="53"/>
      <c r="Z1034" s="53"/>
      <c r="AA1034" s="53"/>
      <c r="AB1034" s="53"/>
      <c r="AC1034" s="53"/>
      <c r="AD1034" s="53"/>
      <c r="AE1034" s="53"/>
      <c r="AF1034" s="53"/>
      <c r="AG1034" s="53"/>
      <c r="AH1034" s="35"/>
      <c r="AI1034" s="35"/>
      <c r="AJ1034" s="35"/>
    </row>
    <row r="1035" spans="8:36">
      <c r="H1035" s="53"/>
      <c r="I1035" s="53"/>
      <c r="J1035" s="53"/>
      <c r="K1035" s="53"/>
      <c r="L1035" s="53"/>
      <c r="M1035" s="53"/>
      <c r="N1035" s="53"/>
      <c r="O1035" s="53"/>
      <c r="P1035" s="53"/>
      <c r="Q1035" s="53"/>
      <c r="R1035" s="38"/>
      <c r="S1035" s="53"/>
      <c r="T1035" s="53"/>
      <c r="U1035" s="53"/>
      <c r="V1035" s="53"/>
      <c r="W1035" s="53"/>
      <c r="X1035" s="53"/>
      <c r="Y1035" s="53"/>
      <c r="Z1035" s="53"/>
      <c r="AA1035" s="53"/>
      <c r="AB1035" s="53"/>
      <c r="AC1035" s="53"/>
      <c r="AD1035" s="53"/>
      <c r="AE1035" s="53"/>
      <c r="AF1035" s="53"/>
      <c r="AG1035" s="53"/>
      <c r="AH1035" s="35"/>
      <c r="AI1035" s="35"/>
      <c r="AJ1035" s="35"/>
    </row>
    <row r="1036" spans="8:36">
      <c r="H1036" s="53"/>
      <c r="I1036" s="53"/>
      <c r="J1036" s="53"/>
      <c r="K1036" s="53"/>
      <c r="L1036" s="53"/>
      <c r="M1036" s="53"/>
      <c r="N1036" s="53"/>
      <c r="O1036" s="53"/>
      <c r="P1036" s="53"/>
      <c r="Q1036" s="53"/>
      <c r="R1036" s="38"/>
      <c r="S1036" s="53"/>
      <c r="T1036" s="53"/>
      <c r="U1036" s="53"/>
      <c r="V1036" s="53"/>
      <c r="W1036" s="53"/>
      <c r="X1036" s="53"/>
      <c r="Y1036" s="53"/>
      <c r="Z1036" s="53"/>
      <c r="AA1036" s="53"/>
      <c r="AB1036" s="53"/>
      <c r="AC1036" s="53"/>
      <c r="AD1036" s="53"/>
      <c r="AE1036" s="53"/>
      <c r="AF1036" s="53"/>
      <c r="AG1036" s="53"/>
      <c r="AH1036" s="35"/>
      <c r="AI1036" s="35"/>
      <c r="AJ1036" s="35"/>
    </row>
    <row r="1037" spans="8:36">
      <c r="H1037" s="53"/>
      <c r="I1037" s="53"/>
      <c r="J1037" s="53"/>
      <c r="K1037" s="53"/>
      <c r="L1037" s="53"/>
      <c r="M1037" s="53"/>
      <c r="N1037" s="53"/>
      <c r="O1037" s="53"/>
      <c r="P1037" s="53"/>
      <c r="Q1037" s="53"/>
      <c r="R1037" s="38"/>
      <c r="S1037" s="53"/>
      <c r="T1037" s="53"/>
      <c r="U1037" s="53"/>
      <c r="V1037" s="53"/>
      <c r="W1037" s="53"/>
      <c r="X1037" s="53"/>
      <c r="Y1037" s="53"/>
      <c r="Z1037" s="53"/>
      <c r="AA1037" s="53"/>
      <c r="AB1037" s="53"/>
      <c r="AC1037" s="53"/>
      <c r="AD1037" s="53"/>
      <c r="AE1037" s="53"/>
      <c r="AF1037" s="53"/>
      <c r="AG1037" s="53"/>
      <c r="AH1037" s="35"/>
      <c r="AI1037" s="35"/>
      <c r="AJ1037" s="35"/>
    </row>
    <row r="1038" spans="8:36">
      <c r="H1038" s="53"/>
      <c r="I1038" s="53"/>
      <c r="J1038" s="53"/>
      <c r="K1038" s="53"/>
      <c r="L1038" s="53"/>
      <c r="M1038" s="53"/>
      <c r="N1038" s="53"/>
      <c r="O1038" s="53"/>
      <c r="P1038" s="53"/>
      <c r="Q1038" s="53"/>
      <c r="R1038" s="38"/>
      <c r="S1038" s="53"/>
      <c r="T1038" s="53"/>
      <c r="U1038" s="53"/>
      <c r="V1038" s="53"/>
      <c r="W1038" s="53"/>
      <c r="X1038" s="53"/>
      <c r="Y1038" s="53"/>
      <c r="Z1038" s="53"/>
      <c r="AA1038" s="53"/>
      <c r="AB1038" s="53"/>
      <c r="AC1038" s="53"/>
      <c r="AD1038" s="53"/>
      <c r="AE1038" s="53"/>
      <c r="AF1038" s="53"/>
      <c r="AG1038" s="53"/>
      <c r="AH1038" s="35"/>
      <c r="AI1038" s="35"/>
      <c r="AJ1038" s="35"/>
    </row>
    <row r="1039" spans="8:36">
      <c r="H1039" s="53"/>
      <c r="I1039" s="53"/>
      <c r="J1039" s="53"/>
      <c r="K1039" s="53"/>
      <c r="L1039" s="53"/>
      <c r="M1039" s="53"/>
      <c r="N1039" s="53"/>
      <c r="O1039" s="53"/>
      <c r="P1039" s="53"/>
      <c r="Q1039" s="53"/>
      <c r="R1039" s="38"/>
      <c r="S1039" s="53"/>
      <c r="T1039" s="53"/>
      <c r="U1039" s="53"/>
      <c r="V1039" s="53"/>
      <c r="W1039" s="53"/>
      <c r="X1039" s="53"/>
      <c r="Y1039" s="53"/>
      <c r="Z1039" s="53"/>
      <c r="AA1039" s="53"/>
      <c r="AB1039" s="53"/>
      <c r="AC1039" s="53"/>
      <c r="AD1039" s="53"/>
      <c r="AE1039" s="53"/>
      <c r="AF1039" s="53"/>
      <c r="AG1039" s="53"/>
      <c r="AH1039" s="35"/>
      <c r="AI1039" s="35"/>
      <c r="AJ1039" s="35"/>
    </row>
    <row r="1040" spans="8:36">
      <c r="H1040" s="53"/>
      <c r="I1040" s="53"/>
      <c r="J1040" s="53"/>
      <c r="K1040" s="53"/>
      <c r="L1040" s="53"/>
      <c r="M1040" s="53"/>
      <c r="N1040" s="53"/>
      <c r="O1040" s="53"/>
      <c r="P1040" s="53"/>
      <c r="Q1040" s="53"/>
      <c r="R1040" s="38"/>
      <c r="S1040" s="53"/>
      <c r="T1040" s="53"/>
      <c r="U1040" s="53"/>
      <c r="V1040" s="53"/>
      <c r="W1040" s="53"/>
      <c r="X1040" s="53"/>
      <c r="Y1040" s="53"/>
      <c r="Z1040" s="53"/>
      <c r="AA1040" s="53"/>
      <c r="AB1040" s="53"/>
      <c r="AC1040" s="53"/>
      <c r="AD1040" s="53"/>
      <c r="AE1040" s="53"/>
      <c r="AF1040" s="53"/>
      <c r="AG1040" s="53"/>
      <c r="AH1040" s="35"/>
      <c r="AI1040" s="35"/>
      <c r="AJ1040" s="35"/>
    </row>
    <row r="1041" spans="8:36">
      <c r="H1041" s="53"/>
      <c r="I1041" s="53"/>
      <c r="J1041" s="53"/>
      <c r="K1041" s="53"/>
      <c r="L1041" s="53"/>
      <c r="M1041" s="53"/>
      <c r="N1041" s="53"/>
      <c r="O1041" s="53"/>
      <c r="P1041" s="53"/>
      <c r="Q1041" s="53"/>
      <c r="R1041" s="38"/>
      <c r="S1041" s="53"/>
      <c r="T1041" s="53"/>
      <c r="U1041" s="53"/>
      <c r="V1041" s="53"/>
      <c r="W1041" s="53"/>
      <c r="X1041" s="53"/>
      <c r="Y1041" s="53"/>
      <c r="Z1041" s="53"/>
      <c r="AA1041" s="53"/>
      <c r="AB1041" s="53"/>
      <c r="AC1041" s="53"/>
      <c r="AD1041" s="53"/>
      <c r="AE1041" s="53"/>
      <c r="AF1041" s="53"/>
      <c r="AG1041" s="53"/>
      <c r="AH1041" s="35"/>
      <c r="AI1041" s="35"/>
      <c r="AJ1041" s="35"/>
    </row>
    <row r="1042" spans="8:36">
      <c r="H1042" s="53"/>
      <c r="I1042" s="53"/>
      <c r="J1042" s="53"/>
      <c r="K1042" s="53"/>
      <c r="L1042" s="53"/>
      <c r="M1042" s="53"/>
      <c r="N1042" s="53"/>
      <c r="O1042" s="53"/>
      <c r="P1042" s="53"/>
      <c r="Q1042" s="53"/>
      <c r="R1042" s="38"/>
      <c r="S1042" s="53"/>
      <c r="T1042" s="53"/>
      <c r="U1042" s="53"/>
      <c r="V1042" s="53"/>
      <c r="W1042" s="53"/>
      <c r="X1042" s="53"/>
      <c r="Y1042" s="53"/>
      <c r="Z1042" s="53"/>
      <c r="AA1042" s="53"/>
      <c r="AB1042" s="53"/>
      <c r="AC1042" s="53"/>
      <c r="AD1042" s="53"/>
      <c r="AE1042" s="53"/>
      <c r="AF1042" s="53"/>
      <c r="AG1042" s="53"/>
      <c r="AH1042" s="35"/>
      <c r="AI1042" s="35"/>
      <c r="AJ1042" s="35"/>
    </row>
    <row r="1043" spans="8:36">
      <c r="H1043" s="53"/>
      <c r="I1043" s="53"/>
      <c r="J1043" s="53"/>
      <c r="K1043" s="53"/>
      <c r="L1043" s="53"/>
      <c r="M1043" s="53"/>
      <c r="N1043" s="53"/>
      <c r="O1043" s="53"/>
      <c r="P1043" s="53"/>
      <c r="Q1043" s="53"/>
      <c r="R1043" s="38"/>
      <c r="S1043" s="53"/>
      <c r="T1043" s="53"/>
      <c r="U1043" s="53"/>
      <c r="V1043" s="53"/>
      <c r="W1043" s="53"/>
      <c r="X1043" s="53"/>
      <c r="Y1043" s="53"/>
      <c r="Z1043" s="53"/>
      <c r="AA1043" s="53"/>
      <c r="AB1043" s="53"/>
      <c r="AC1043" s="53"/>
      <c r="AD1043" s="53"/>
      <c r="AE1043" s="53"/>
      <c r="AF1043" s="53"/>
      <c r="AG1043" s="53"/>
      <c r="AH1043" s="35"/>
      <c r="AI1043" s="35"/>
      <c r="AJ1043" s="35"/>
    </row>
    <row r="1044" spans="8:36">
      <c r="H1044" s="53"/>
      <c r="I1044" s="53"/>
      <c r="J1044" s="53"/>
      <c r="K1044" s="53"/>
      <c r="L1044" s="53"/>
      <c r="M1044" s="53"/>
      <c r="N1044" s="53"/>
      <c r="O1044" s="53"/>
      <c r="P1044" s="53"/>
      <c r="Q1044" s="53"/>
      <c r="R1044" s="38"/>
      <c r="S1044" s="53"/>
      <c r="T1044" s="53"/>
      <c r="U1044" s="53"/>
      <c r="V1044" s="53"/>
      <c r="W1044" s="53"/>
      <c r="X1044" s="53"/>
      <c r="Y1044" s="53"/>
      <c r="Z1044" s="53"/>
      <c r="AA1044" s="53"/>
      <c r="AB1044" s="53"/>
      <c r="AC1044" s="53"/>
      <c r="AD1044" s="53"/>
      <c r="AE1044" s="53"/>
      <c r="AF1044" s="53"/>
      <c r="AG1044" s="53"/>
      <c r="AH1044" s="35"/>
      <c r="AI1044" s="35"/>
      <c r="AJ1044" s="35"/>
    </row>
    <row r="1045" spans="8:36">
      <c r="H1045" s="53"/>
      <c r="I1045" s="53"/>
      <c r="J1045" s="53"/>
      <c r="K1045" s="53"/>
      <c r="L1045" s="53"/>
      <c r="M1045" s="53"/>
      <c r="N1045" s="53"/>
      <c r="O1045" s="53"/>
      <c r="P1045" s="53"/>
      <c r="Q1045" s="53"/>
      <c r="R1045" s="38"/>
      <c r="S1045" s="53"/>
      <c r="T1045" s="53"/>
      <c r="U1045" s="53"/>
      <c r="V1045" s="53"/>
      <c r="W1045" s="53"/>
      <c r="X1045" s="53"/>
      <c r="Y1045" s="53"/>
      <c r="Z1045" s="53"/>
      <c r="AA1045" s="53"/>
      <c r="AB1045" s="53"/>
      <c r="AC1045" s="53"/>
      <c r="AD1045" s="53"/>
      <c r="AE1045" s="53"/>
      <c r="AF1045" s="53"/>
      <c r="AG1045" s="53"/>
      <c r="AH1045" s="35"/>
      <c r="AI1045" s="35"/>
      <c r="AJ1045" s="35"/>
    </row>
    <row r="1046" spans="8:36">
      <c r="H1046" s="53"/>
      <c r="I1046" s="53"/>
      <c r="J1046" s="53"/>
      <c r="K1046" s="53"/>
      <c r="L1046" s="53"/>
      <c r="M1046" s="53"/>
      <c r="N1046" s="53"/>
      <c r="O1046" s="53"/>
      <c r="P1046" s="53"/>
      <c r="Q1046" s="53"/>
      <c r="R1046" s="38"/>
      <c r="S1046" s="53"/>
      <c r="T1046" s="53"/>
      <c r="U1046" s="53"/>
      <c r="V1046" s="53"/>
      <c r="W1046" s="53"/>
      <c r="X1046" s="53"/>
      <c r="Y1046" s="53"/>
      <c r="Z1046" s="53"/>
      <c r="AA1046" s="53"/>
      <c r="AB1046" s="53"/>
      <c r="AC1046" s="53"/>
      <c r="AD1046" s="53"/>
      <c r="AE1046" s="53"/>
      <c r="AF1046" s="53"/>
      <c r="AG1046" s="53"/>
      <c r="AH1046" s="35"/>
      <c r="AI1046" s="35"/>
      <c r="AJ1046" s="35"/>
    </row>
    <row r="1047" spans="8:36">
      <c r="H1047" s="53"/>
      <c r="I1047" s="53"/>
      <c r="J1047" s="53"/>
      <c r="K1047" s="53"/>
      <c r="L1047" s="53"/>
      <c r="M1047" s="53"/>
      <c r="N1047" s="53"/>
      <c r="O1047" s="53"/>
      <c r="P1047" s="53"/>
      <c r="Q1047" s="53"/>
      <c r="R1047" s="38"/>
      <c r="S1047" s="53"/>
      <c r="T1047" s="53"/>
      <c r="U1047" s="53"/>
      <c r="V1047" s="53"/>
      <c r="W1047" s="53"/>
      <c r="X1047" s="53"/>
      <c r="Y1047" s="53"/>
      <c r="Z1047" s="53"/>
      <c r="AA1047" s="53"/>
      <c r="AB1047" s="53"/>
      <c r="AC1047" s="53"/>
      <c r="AD1047" s="53"/>
      <c r="AE1047" s="53"/>
      <c r="AF1047" s="53"/>
      <c r="AG1047" s="53"/>
      <c r="AH1047" s="35"/>
      <c r="AI1047" s="35"/>
      <c r="AJ1047" s="35"/>
    </row>
    <row r="1048" spans="8:36">
      <c r="H1048" s="53"/>
      <c r="I1048" s="53"/>
      <c r="J1048" s="53"/>
      <c r="K1048" s="53"/>
      <c r="L1048" s="53"/>
      <c r="M1048" s="53"/>
      <c r="N1048" s="53"/>
      <c r="O1048" s="53"/>
      <c r="P1048" s="53"/>
      <c r="Q1048" s="53"/>
      <c r="R1048" s="38"/>
      <c r="S1048" s="53"/>
      <c r="T1048" s="53"/>
      <c r="U1048" s="53"/>
      <c r="V1048" s="53"/>
      <c r="W1048" s="53"/>
      <c r="X1048" s="53"/>
      <c r="Y1048" s="53"/>
      <c r="Z1048" s="53"/>
      <c r="AA1048" s="53"/>
      <c r="AB1048" s="53"/>
      <c r="AC1048" s="53"/>
      <c r="AD1048" s="53"/>
      <c r="AE1048" s="53"/>
      <c r="AF1048" s="53"/>
      <c r="AG1048" s="53"/>
      <c r="AH1048" s="35"/>
      <c r="AI1048" s="35"/>
      <c r="AJ1048" s="35"/>
    </row>
    <row r="1049" spans="8:36">
      <c r="H1049" s="53"/>
      <c r="I1049" s="53"/>
      <c r="J1049" s="53"/>
      <c r="K1049" s="53"/>
      <c r="L1049" s="53"/>
      <c r="M1049" s="53"/>
      <c r="N1049" s="53"/>
      <c r="O1049" s="53"/>
      <c r="P1049" s="53"/>
      <c r="Q1049" s="53"/>
      <c r="R1049" s="38"/>
      <c r="S1049" s="53"/>
      <c r="T1049" s="53"/>
      <c r="U1049" s="53"/>
      <c r="V1049" s="53"/>
      <c r="W1049" s="53"/>
      <c r="X1049" s="53"/>
      <c r="Y1049" s="53"/>
      <c r="Z1049" s="53"/>
      <c r="AA1049" s="53"/>
      <c r="AB1049" s="53"/>
      <c r="AC1049" s="53"/>
      <c r="AD1049" s="53"/>
      <c r="AE1049" s="53"/>
      <c r="AF1049" s="53"/>
      <c r="AG1049" s="53"/>
      <c r="AH1049" s="35"/>
      <c r="AI1049" s="35"/>
      <c r="AJ1049" s="35"/>
    </row>
    <row r="1050" spans="8:36">
      <c r="H1050" s="53"/>
      <c r="I1050" s="53"/>
      <c r="J1050" s="53"/>
      <c r="K1050" s="53"/>
      <c r="L1050" s="53"/>
      <c r="M1050" s="53"/>
      <c r="N1050" s="53"/>
      <c r="O1050" s="53"/>
      <c r="P1050" s="53"/>
      <c r="Q1050" s="53"/>
      <c r="R1050" s="38"/>
      <c r="S1050" s="53"/>
      <c r="T1050" s="53"/>
      <c r="U1050" s="53"/>
      <c r="V1050" s="53"/>
      <c r="W1050" s="53"/>
      <c r="X1050" s="53"/>
      <c r="Y1050" s="53"/>
      <c r="Z1050" s="53"/>
      <c r="AA1050" s="53"/>
      <c r="AB1050" s="53"/>
      <c r="AC1050" s="53"/>
      <c r="AD1050" s="53"/>
      <c r="AE1050" s="53"/>
      <c r="AF1050" s="53"/>
      <c r="AG1050" s="53"/>
      <c r="AH1050" s="35"/>
      <c r="AI1050" s="35"/>
      <c r="AJ1050" s="35"/>
    </row>
    <row r="1051" spans="8:36">
      <c r="H1051" s="53"/>
      <c r="I1051" s="53"/>
      <c r="J1051" s="53"/>
      <c r="K1051" s="53"/>
      <c r="L1051" s="53"/>
      <c r="M1051" s="53"/>
      <c r="N1051" s="53"/>
      <c r="O1051" s="53"/>
      <c r="P1051" s="53"/>
      <c r="Q1051" s="53"/>
      <c r="R1051" s="38"/>
      <c r="S1051" s="53"/>
      <c r="T1051" s="53"/>
      <c r="U1051" s="53"/>
      <c r="V1051" s="53"/>
      <c r="W1051" s="53"/>
      <c r="X1051" s="53"/>
      <c r="Y1051" s="53"/>
      <c r="Z1051" s="53"/>
      <c r="AA1051" s="53"/>
      <c r="AB1051" s="53"/>
      <c r="AC1051" s="53"/>
      <c r="AD1051" s="53"/>
      <c r="AE1051" s="53"/>
      <c r="AF1051" s="53"/>
      <c r="AG1051" s="53"/>
      <c r="AH1051" s="35"/>
      <c r="AI1051" s="35"/>
      <c r="AJ1051" s="35"/>
    </row>
    <row r="1052" spans="8:36">
      <c r="H1052" s="53"/>
      <c r="I1052" s="53"/>
      <c r="J1052" s="53"/>
      <c r="K1052" s="53"/>
      <c r="L1052" s="53"/>
      <c r="M1052" s="53"/>
      <c r="N1052" s="53"/>
      <c r="O1052" s="53"/>
      <c r="P1052" s="53"/>
      <c r="Q1052" s="53"/>
      <c r="R1052" s="38"/>
      <c r="S1052" s="53"/>
      <c r="T1052" s="53"/>
      <c r="U1052" s="53"/>
      <c r="V1052" s="53"/>
      <c r="W1052" s="53"/>
      <c r="X1052" s="53"/>
      <c r="Y1052" s="53"/>
      <c r="Z1052" s="53"/>
      <c r="AA1052" s="53"/>
      <c r="AB1052" s="53"/>
      <c r="AC1052" s="53"/>
      <c r="AD1052" s="53"/>
      <c r="AE1052" s="53"/>
      <c r="AF1052" s="53"/>
      <c r="AG1052" s="53"/>
      <c r="AH1052" s="35"/>
      <c r="AI1052" s="35"/>
      <c r="AJ1052" s="35"/>
    </row>
    <row r="1053" spans="8:36">
      <c r="H1053" s="53"/>
      <c r="I1053" s="53"/>
      <c r="J1053" s="53"/>
      <c r="K1053" s="53"/>
      <c r="L1053" s="53"/>
      <c r="M1053" s="53"/>
      <c r="N1053" s="53"/>
      <c r="O1053" s="53"/>
      <c r="P1053" s="53"/>
      <c r="Q1053" s="53"/>
      <c r="R1053" s="38"/>
      <c r="S1053" s="53"/>
      <c r="T1053" s="53"/>
      <c r="U1053" s="53"/>
      <c r="V1053" s="53"/>
      <c r="W1053" s="53"/>
      <c r="X1053" s="53"/>
      <c r="Y1053" s="53"/>
      <c r="Z1053" s="53"/>
      <c r="AA1053" s="53"/>
      <c r="AB1053" s="53"/>
      <c r="AC1053" s="53"/>
      <c r="AD1053" s="53"/>
      <c r="AE1053" s="53"/>
      <c r="AF1053" s="53"/>
      <c r="AG1053" s="53"/>
      <c r="AH1053" s="35"/>
      <c r="AI1053" s="35"/>
      <c r="AJ1053" s="35"/>
    </row>
    <row r="1054" spans="8:36">
      <c r="H1054" s="53"/>
      <c r="I1054" s="53"/>
      <c r="J1054" s="53"/>
      <c r="K1054" s="53"/>
      <c r="L1054" s="53"/>
      <c r="M1054" s="53"/>
      <c r="N1054" s="53"/>
      <c r="O1054" s="53"/>
      <c r="P1054" s="53"/>
      <c r="Q1054" s="53"/>
      <c r="R1054" s="38"/>
      <c r="S1054" s="53"/>
      <c r="T1054" s="53"/>
      <c r="U1054" s="53"/>
      <c r="V1054" s="53"/>
      <c r="W1054" s="53"/>
      <c r="X1054" s="53"/>
      <c r="Y1054" s="53"/>
      <c r="Z1054" s="53"/>
      <c r="AA1054" s="53"/>
      <c r="AB1054" s="53"/>
      <c r="AC1054" s="53"/>
      <c r="AD1054" s="53"/>
      <c r="AE1054" s="53"/>
      <c r="AF1054" s="53"/>
      <c r="AG1054" s="53"/>
      <c r="AH1054" s="35"/>
      <c r="AI1054" s="35"/>
      <c r="AJ1054" s="35"/>
    </row>
    <row r="1055" spans="8:36">
      <c r="H1055" s="53"/>
      <c r="I1055" s="53"/>
      <c r="J1055" s="53"/>
      <c r="K1055" s="53"/>
      <c r="L1055" s="53"/>
      <c r="M1055" s="53"/>
      <c r="N1055" s="53"/>
      <c r="O1055" s="53"/>
      <c r="P1055" s="53"/>
      <c r="Q1055" s="53"/>
      <c r="R1055" s="38"/>
      <c r="S1055" s="53"/>
      <c r="T1055" s="53"/>
      <c r="U1055" s="53"/>
      <c r="V1055" s="53"/>
      <c r="W1055" s="53"/>
      <c r="X1055" s="53"/>
      <c r="Y1055" s="53"/>
      <c r="Z1055" s="53"/>
      <c r="AA1055" s="53"/>
      <c r="AB1055" s="53"/>
      <c r="AC1055" s="53"/>
      <c r="AD1055" s="53"/>
      <c r="AE1055" s="53"/>
      <c r="AF1055" s="53"/>
      <c r="AG1055" s="53"/>
      <c r="AH1055" s="35"/>
      <c r="AI1055" s="35"/>
      <c r="AJ1055" s="35"/>
    </row>
    <row r="1056" spans="8:36">
      <c r="H1056" s="53"/>
      <c r="I1056" s="53"/>
      <c r="J1056" s="53"/>
      <c r="K1056" s="53"/>
      <c r="L1056" s="53"/>
      <c r="M1056" s="53"/>
      <c r="N1056" s="53"/>
      <c r="O1056" s="53"/>
      <c r="P1056" s="53"/>
      <c r="Q1056" s="53"/>
      <c r="R1056" s="38"/>
      <c r="S1056" s="53"/>
      <c r="T1056" s="53"/>
      <c r="U1056" s="53"/>
      <c r="V1056" s="53"/>
      <c r="W1056" s="53"/>
      <c r="X1056" s="53"/>
      <c r="Y1056" s="53"/>
      <c r="Z1056" s="53"/>
      <c r="AA1056" s="53"/>
      <c r="AB1056" s="53"/>
      <c r="AC1056" s="53"/>
      <c r="AD1056" s="53"/>
      <c r="AE1056" s="53"/>
      <c r="AF1056" s="53"/>
      <c r="AG1056" s="53"/>
      <c r="AH1056" s="35"/>
      <c r="AI1056" s="35"/>
      <c r="AJ1056" s="35"/>
    </row>
    <row r="1057" spans="8:36">
      <c r="H1057" s="53"/>
      <c r="I1057" s="53"/>
      <c r="J1057" s="53"/>
      <c r="K1057" s="53"/>
      <c r="L1057" s="53"/>
      <c r="M1057" s="53"/>
      <c r="N1057" s="53"/>
      <c r="O1057" s="53"/>
      <c r="P1057" s="53"/>
      <c r="Q1057" s="53"/>
      <c r="R1057" s="38"/>
      <c r="S1057" s="53"/>
      <c r="T1057" s="53"/>
      <c r="U1057" s="53"/>
      <c r="V1057" s="53"/>
      <c r="W1057" s="53"/>
      <c r="X1057" s="53"/>
      <c r="Y1057" s="53"/>
      <c r="Z1057" s="53"/>
      <c r="AA1057" s="53"/>
      <c r="AB1057" s="53"/>
      <c r="AC1057" s="53"/>
      <c r="AD1057" s="53"/>
      <c r="AE1057" s="53"/>
      <c r="AF1057" s="53"/>
      <c r="AG1057" s="53"/>
      <c r="AH1057" s="35"/>
      <c r="AI1057" s="35"/>
      <c r="AJ1057" s="35"/>
    </row>
    <row r="1058" spans="8:36">
      <c r="H1058" s="53"/>
      <c r="I1058" s="53"/>
      <c r="J1058" s="53"/>
      <c r="K1058" s="53"/>
      <c r="L1058" s="53"/>
      <c r="M1058" s="53"/>
      <c r="N1058" s="53"/>
      <c r="O1058" s="53"/>
      <c r="P1058" s="53"/>
      <c r="Q1058" s="53"/>
      <c r="R1058" s="38"/>
      <c r="S1058" s="53"/>
      <c r="T1058" s="53"/>
      <c r="U1058" s="53"/>
      <c r="V1058" s="53"/>
      <c r="W1058" s="53"/>
      <c r="X1058" s="53"/>
      <c r="Y1058" s="53"/>
      <c r="Z1058" s="53"/>
      <c r="AA1058" s="53"/>
      <c r="AB1058" s="53"/>
      <c r="AC1058" s="53"/>
      <c r="AD1058" s="53"/>
      <c r="AE1058" s="53"/>
      <c r="AF1058" s="53"/>
      <c r="AG1058" s="53"/>
      <c r="AH1058" s="35"/>
      <c r="AI1058" s="35"/>
      <c r="AJ1058" s="35"/>
    </row>
    <row r="1059" spans="8:36">
      <c r="H1059" s="53"/>
      <c r="I1059" s="53"/>
      <c r="J1059" s="53"/>
      <c r="K1059" s="53"/>
      <c r="L1059" s="53"/>
      <c r="M1059" s="53"/>
      <c r="N1059" s="53"/>
      <c r="O1059" s="53"/>
      <c r="P1059" s="53"/>
      <c r="Q1059" s="53"/>
      <c r="R1059" s="38"/>
      <c r="S1059" s="53"/>
      <c r="T1059" s="53"/>
      <c r="U1059" s="53"/>
      <c r="V1059" s="53"/>
      <c r="W1059" s="53"/>
      <c r="X1059" s="53"/>
      <c r="Y1059" s="53"/>
      <c r="Z1059" s="53"/>
      <c r="AA1059" s="53"/>
      <c r="AB1059" s="53"/>
      <c r="AC1059" s="53"/>
      <c r="AD1059" s="53"/>
      <c r="AE1059" s="53"/>
      <c r="AF1059" s="53"/>
      <c r="AG1059" s="53"/>
      <c r="AH1059" s="35"/>
      <c r="AI1059" s="35"/>
      <c r="AJ1059" s="35"/>
    </row>
    <row r="1060" spans="8:36">
      <c r="H1060" s="53"/>
      <c r="I1060" s="53"/>
      <c r="J1060" s="53"/>
      <c r="K1060" s="53"/>
      <c r="L1060" s="53"/>
      <c r="M1060" s="53"/>
      <c r="N1060" s="53"/>
      <c r="O1060" s="53"/>
      <c r="P1060" s="53"/>
      <c r="Q1060" s="53"/>
      <c r="R1060" s="38"/>
      <c r="S1060" s="53"/>
      <c r="T1060" s="53"/>
      <c r="U1060" s="53"/>
      <c r="V1060" s="53"/>
      <c r="W1060" s="53"/>
      <c r="X1060" s="53"/>
      <c r="Y1060" s="53"/>
      <c r="Z1060" s="53"/>
      <c r="AA1060" s="53"/>
      <c r="AB1060" s="53"/>
      <c r="AC1060" s="53"/>
      <c r="AD1060" s="53"/>
      <c r="AE1060" s="53"/>
      <c r="AF1060" s="53"/>
      <c r="AG1060" s="53"/>
      <c r="AH1060" s="35"/>
      <c r="AI1060" s="35"/>
      <c r="AJ1060" s="35"/>
    </row>
    <row r="1061" spans="8:36">
      <c r="H1061" s="53"/>
      <c r="I1061" s="53"/>
      <c r="J1061" s="53"/>
      <c r="K1061" s="53"/>
      <c r="L1061" s="53"/>
      <c r="M1061" s="53"/>
      <c r="N1061" s="53"/>
      <c r="O1061" s="53"/>
      <c r="P1061" s="53"/>
      <c r="Q1061" s="53"/>
      <c r="R1061" s="38"/>
      <c r="S1061" s="53"/>
      <c r="T1061" s="53"/>
      <c r="U1061" s="53"/>
      <c r="V1061" s="53"/>
      <c r="W1061" s="53"/>
      <c r="X1061" s="53"/>
      <c r="Y1061" s="53"/>
      <c r="Z1061" s="53"/>
      <c r="AA1061" s="53"/>
      <c r="AB1061" s="53"/>
      <c r="AC1061" s="53"/>
      <c r="AD1061" s="53"/>
      <c r="AE1061" s="53"/>
      <c r="AF1061" s="53"/>
      <c r="AG1061" s="53"/>
      <c r="AH1061" s="35"/>
      <c r="AI1061" s="35"/>
      <c r="AJ1061" s="35"/>
    </row>
    <row r="1062" spans="8:36">
      <c r="H1062" s="53"/>
      <c r="I1062" s="53"/>
      <c r="J1062" s="53"/>
      <c r="K1062" s="53"/>
      <c r="L1062" s="53"/>
      <c r="M1062" s="53"/>
      <c r="N1062" s="53"/>
      <c r="O1062" s="53"/>
      <c r="P1062" s="53"/>
      <c r="Q1062" s="53"/>
      <c r="R1062" s="38"/>
      <c r="S1062" s="53"/>
      <c r="T1062" s="53"/>
      <c r="U1062" s="53"/>
      <c r="V1062" s="53"/>
      <c r="W1062" s="53"/>
      <c r="X1062" s="53"/>
      <c r="Y1062" s="53"/>
      <c r="Z1062" s="53"/>
      <c r="AA1062" s="53"/>
      <c r="AB1062" s="53"/>
      <c r="AC1062" s="53"/>
      <c r="AD1062" s="53"/>
      <c r="AE1062" s="53"/>
      <c r="AF1062" s="53"/>
      <c r="AG1062" s="53"/>
      <c r="AH1062" s="35"/>
      <c r="AI1062" s="35"/>
      <c r="AJ1062" s="35"/>
    </row>
    <row r="1063" spans="8:36">
      <c r="H1063" s="53"/>
      <c r="I1063" s="53"/>
      <c r="J1063" s="53"/>
      <c r="K1063" s="53"/>
      <c r="L1063" s="53"/>
      <c r="M1063" s="53"/>
      <c r="N1063" s="53"/>
      <c r="O1063" s="53"/>
      <c r="P1063" s="53"/>
      <c r="Q1063" s="53"/>
      <c r="R1063" s="38"/>
      <c r="S1063" s="53"/>
      <c r="T1063" s="53"/>
      <c r="U1063" s="53"/>
      <c r="V1063" s="53"/>
      <c r="W1063" s="53"/>
      <c r="X1063" s="53"/>
      <c r="Y1063" s="53"/>
      <c r="Z1063" s="53"/>
      <c r="AA1063" s="53"/>
      <c r="AB1063" s="53"/>
      <c r="AC1063" s="53"/>
      <c r="AD1063" s="53"/>
      <c r="AE1063" s="53"/>
      <c r="AF1063" s="53"/>
      <c r="AG1063" s="53"/>
      <c r="AH1063" s="35"/>
      <c r="AI1063" s="35"/>
      <c r="AJ1063" s="35"/>
    </row>
    <row r="1064" spans="8:36">
      <c r="H1064" s="53"/>
      <c r="I1064" s="53"/>
      <c r="J1064" s="53"/>
      <c r="K1064" s="53"/>
      <c r="L1064" s="53"/>
      <c r="M1064" s="53"/>
      <c r="N1064" s="53"/>
      <c r="O1064" s="53"/>
      <c r="P1064" s="53"/>
      <c r="Q1064" s="53"/>
      <c r="R1064" s="38"/>
      <c r="S1064" s="53"/>
      <c r="T1064" s="53"/>
      <c r="U1064" s="53"/>
      <c r="V1064" s="53"/>
      <c r="W1064" s="53"/>
      <c r="X1064" s="53"/>
      <c r="Y1064" s="53"/>
      <c r="Z1064" s="53"/>
      <c r="AA1064" s="53"/>
      <c r="AB1064" s="53"/>
      <c r="AC1064" s="53"/>
      <c r="AD1064" s="53"/>
      <c r="AE1064" s="53"/>
      <c r="AF1064" s="53"/>
      <c r="AG1064" s="53"/>
      <c r="AH1064" s="35"/>
      <c r="AI1064" s="35"/>
      <c r="AJ1064" s="35"/>
    </row>
    <row r="1065" spans="8:36">
      <c r="H1065" s="53"/>
      <c r="I1065" s="53"/>
      <c r="J1065" s="53"/>
      <c r="K1065" s="53"/>
      <c r="L1065" s="53"/>
      <c r="M1065" s="53"/>
      <c r="N1065" s="53"/>
      <c r="O1065" s="53"/>
      <c r="P1065" s="53"/>
      <c r="Q1065" s="53"/>
      <c r="R1065" s="38"/>
      <c r="S1065" s="53"/>
      <c r="T1065" s="53"/>
      <c r="U1065" s="53"/>
      <c r="V1065" s="53"/>
      <c r="W1065" s="53"/>
      <c r="X1065" s="53"/>
      <c r="Y1065" s="53"/>
      <c r="Z1065" s="53"/>
      <c r="AA1065" s="53"/>
      <c r="AB1065" s="53"/>
      <c r="AC1065" s="53"/>
      <c r="AD1065" s="53"/>
      <c r="AE1065" s="53"/>
      <c r="AF1065" s="53"/>
      <c r="AG1065" s="53"/>
      <c r="AH1065" s="35"/>
      <c r="AI1065" s="35"/>
      <c r="AJ1065" s="35"/>
    </row>
    <row r="1066" spans="8:36">
      <c r="H1066" s="53"/>
      <c r="I1066" s="53"/>
      <c r="J1066" s="53"/>
      <c r="K1066" s="53"/>
      <c r="L1066" s="53"/>
      <c r="M1066" s="53"/>
      <c r="N1066" s="53"/>
      <c r="O1066" s="53"/>
      <c r="P1066" s="53"/>
      <c r="Q1066" s="53"/>
      <c r="R1066" s="38"/>
      <c r="S1066" s="53"/>
      <c r="T1066" s="53"/>
      <c r="U1066" s="53"/>
      <c r="V1066" s="53"/>
      <c r="W1066" s="53"/>
      <c r="X1066" s="53"/>
      <c r="Y1066" s="53"/>
      <c r="Z1066" s="53"/>
      <c r="AA1066" s="53"/>
      <c r="AB1066" s="53"/>
      <c r="AC1066" s="53"/>
      <c r="AD1066" s="53"/>
      <c r="AE1066" s="53"/>
      <c r="AF1066" s="53"/>
      <c r="AG1066" s="53"/>
      <c r="AH1066" s="35"/>
      <c r="AI1066" s="35"/>
      <c r="AJ1066" s="35"/>
    </row>
    <row r="1067" spans="8:36">
      <c r="H1067" s="53"/>
      <c r="I1067" s="53"/>
      <c r="J1067" s="53"/>
      <c r="K1067" s="53"/>
      <c r="L1067" s="53"/>
      <c r="M1067" s="53"/>
      <c r="N1067" s="53"/>
      <c r="O1067" s="53"/>
      <c r="P1067" s="53"/>
      <c r="Q1067" s="53"/>
      <c r="R1067" s="38"/>
      <c r="S1067" s="53"/>
      <c r="T1067" s="53"/>
      <c r="U1067" s="53"/>
      <c r="V1067" s="53"/>
      <c r="W1067" s="53"/>
      <c r="X1067" s="53"/>
      <c r="Y1067" s="53"/>
      <c r="Z1067" s="53"/>
      <c r="AA1067" s="53"/>
      <c r="AB1067" s="53"/>
      <c r="AC1067" s="53"/>
      <c r="AD1067" s="53"/>
      <c r="AE1067" s="53"/>
      <c r="AF1067" s="53"/>
      <c r="AG1067" s="53"/>
      <c r="AH1067" s="35"/>
      <c r="AI1067" s="35"/>
      <c r="AJ1067" s="35"/>
    </row>
    <row r="1068" spans="8:36">
      <c r="H1068" s="53"/>
      <c r="I1068" s="53"/>
      <c r="J1068" s="53"/>
      <c r="K1068" s="53"/>
      <c r="L1068" s="53"/>
      <c r="M1068" s="53"/>
      <c r="N1068" s="53"/>
      <c r="O1068" s="53"/>
      <c r="P1068" s="53"/>
      <c r="Q1068" s="53"/>
      <c r="R1068" s="38"/>
      <c r="S1068" s="53"/>
      <c r="T1068" s="53"/>
      <c r="U1068" s="53"/>
      <c r="V1068" s="53"/>
      <c r="W1068" s="53"/>
      <c r="X1068" s="53"/>
      <c r="Y1068" s="53"/>
      <c r="Z1068" s="53"/>
      <c r="AA1068" s="53"/>
      <c r="AB1068" s="53"/>
      <c r="AC1068" s="53"/>
      <c r="AD1068" s="53"/>
      <c r="AE1068" s="53"/>
      <c r="AF1068" s="53"/>
      <c r="AG1068" s="53"/>
      <c r="AH1068" s="35"/>
      <c r="AI1068" s="35"/>
      <c r="AJ1068" s="35"/>
    </row>
    <row r="1069" spans="8:36">
      <c r="H1069" s="53"/>
      <c r="I1069" s="53"/>
      <c r="J1069" s="53"/>
      <c r="K1069" s="53"/>
      <c r="L1069" s="53"/>
      <c r="M1069" s="53"/>
      <c r="N1069" s="53"/>
      <c r="O1069" s="53"/>
      <c r="P1069" s="53"/>
      <c r="Q1069" s="53"/>
      <c r="R1069" s="38"/>
      <c r="S1069" s="53"/>
      <c r="T1069" s="53"/>
      <c r="U1069" s="53"/>
      <c r="V1069" s="53"/>
      <c r="W1069" s="53"/>
      <c r="X1069" s="53"/>
      <c r="Y1069" s="53"/>
      <c r="Z1069" s="53"/>
      <c r="AA1069" s="53"/>
      <c r="AB1069" s="53"/>
      <c r="AC1069" s="53"/>
      <c r="AD1069" s="53"/>
      <c r="AE1069" s="53"/>
      <c r="AF1069" s="53"/>
      <c r="AG1069" s="53"/>
      <c r="AH1069" s="35"/>
      <c r="AI1069" s="35"/>
      <c r="AJ1069" s="35"/>
    </row>
    <row r="1070" spans="8:36">
      <c r="H1070" s="53"/>
      <c r="I1070" s="53"/>
      <c r="J1070" s="53"/>
      <c r="K1070" s="53"/>
      <c r="L1070" s="53"/>
      <c r="M1070" s="53"/>
      <c r="N1070" s="53"/>
      <c r="O1070" s="53"/>
      <c r="P1070" s="53"/>
      <c r="Q1070" s="53"/>
      <c r="R1070" s="38"/>
      <c r="S1070" s="53"/>
      <c r="T1070" s="53"/>
      <c r="U1070" s="53"/>
      <c r="V1070" s="53"/>
      <c r="W1070" s="53"/>
      <c r="X1070" s="53"/>
      <c r="Y1070" s="53"/>
      <c r="Z1070" s="53"/>
      <c r="AA1070" s="53"/>
      <c r="AB1070" s="53"/>
      <c r="AC1070" s="53"/>
      <c r="AD1070" s="53"/>
      <c r="AE1070" s="53"/>
      <c r="AF1070" s="53"/>
      <c r="AG1070" s="53"/>
      <c r="AH1070" s="35"/>
      <c r="AI1070" s="35"/>
      <c r="AJ1070" s="35"/>
    </row>
    <row r="1071" spans="8:36">
      <c r="H1071" s="53"/>
      <c r="I1071" s="53"/>
      <c r="J1071" s="53"/>
      <c r="K1071" s="53"/>
      <c r="L1071" s="53"/>
      <c r="M1071" s="53"/>
      <c r="N1071" s="53"/>
      <c r="O1071" s="53"/>
      <c r="P1071" s="53"/>
      <c r="Q1071" s="53"/>
      <c r="R1071" s="38"/>
      <c r="S1071" s="53"/>
      <c r="T1071" s="53"/>
      <c r="U1071" s="53"/>
      <c r="V1071" s="53"/>
      <c r="W1071" s="53"/>
      <c r="X1071" s="53"/>
      <c r="Y1071" s="53"/>
      <c r="Z1071" s="53"/>
      <c r="AA1071" s="53"/>
      <c r="AB1071" s="53"/>
      <c r="AC1071" s="53"/>
      <c r="AD1071" s="53"/>
      <c r="AE1071" s="53"/>
      <c r="AF1071" s="53"/>
      <c r="AG1071" s="53"/>
      <c r="AH1071" s="35"/>
      <c r="AI1071" s="35"/>
      <c r="AJ1071" s="35"/>
    </row>
    <row r="1072" spans="8:36">
      <c r="H1072" s="53"/>
      <c r="I1072" s="53"/>
      <c r="J1072" s="53"/>
      <c r="K1072" s="53"/>
      <c r="L1072" s="53"/>
      <c r="M1072" s="53"/>
      <c r="N1072" s="53"/>
      <c r="O1072" s="53"/>
      <c r="P1072" s="53"/>
      <c r="Q1072" s="53"/>
      <c r="R1072" s="38"/>
      <c r="S1072" s="53"/>
      <c r="T1072" s="53"/>
      <c r="U1072" s="53"/>
      <c r="V1072" s="53"/>
      <c r="W1072" s="53"/>
      <c r="X1072" s="53"/>
      <c r="Y1072" s="53"/>
      <c r="Z1072" s="53"/>
      <c r="AA1072" s="53"/>
      <c r="AB1072" s="53"/>
      <c r="AC1072" s="53"/>
      <c r="AD1072" s="53"/>
      <c r="AE1072" s="53"/>
      <c r="AF1072" s="53"/>
      <c r="AG1072" s="53"/>
      <c r="AH1072" s="35"/>
      <c r="AI1072" s="35"/>
      <c r="AJ1072" s="35"/>
    </row>
    <row r="1073" spans="8:36">
      <c r="H1073" s="53"/>
      <c r="I1073" s="53"/>
      <c r="J1073" s="53"/>
      <c r="K1073" s="53"/>
      <c r="L1073" s="53"/>
      <c r="M1073" s="53"/>
      <c r="N1073" s="53"/>
      <c r="O1073" s="53"/>
      <c r="P1073" s="53"/>
      <c r="Q1073" s="53"/>
      <c r="R1073" s="38"/>
      <c r="S1073" s="53"/>
      <c r="T1073" s="53"/>
      <c r="U1073" s="53"/>
      <c r="V1073" s="53"/>
      <c r="W1073" s="53"/>
      <c r="X1073" s="53"/>
      <c r="Y1073" s="53"/>
      <c r="Z1073" s="53"/>
      <c r="AA1073" s="53"/>
      <c r="AB1073" s="53"/>
      <c r="AC1073" s="53"/>
      <c r="AD1073" s="53"/>
      <c r="AE1073" s="53"/>
      <c r="AF1073" s="53"/>
      <c r="AG1073" s="53"/>
      <c r="AH1073" s="35"/>
      <c r="AI1073" s="35"/>
      <c r="AJ1073" s="35"/>
    </row>
    <row r="1074" spans="8:36">
      <c r="H1074" s="53"/>
      <c r="I1074" s="53"/>
      <c r="J1074" s="53"/>
      <c r="K1074" s="53"/>
      <c r="L1074" s="53"/>
      <c r="M1074" s="53"/>
      <c r="N1074" s="53"/>
      <c r="O1074" s="53"/>
      <c r="P1074" s="53"/>
      <c r="Q1074" s="53"/>
      <c r="R1074" s="38"/>
      <c r="S1074" s="53"/>
      <c r="T1074" s="53"/>
      <c r="U1074" s="53"/>
      <c r="V1074" s="53"/>
      <c r="W1074" s="53"/>
      <c r="X1074" s="53"/>
      <c r="Y1074" s="53"/>
      <c r="Z1074" s="53"/>
      <c r="AA1074" s="53"/>
      <c r="AB1074" s="53"/>
      <c r="AC1074" s="53"/>
      <c r="AD1074" s="53"/>
      <c r="AE1074" s="53"/>
      <c r="AF1074" s="53"/>
      <c r="AG1074" s="53"/>
      <c r="AH1074" s="35"/>
      <c r="AI1074" s="35"/>
      <c r="AJ1074" s="35"/>
    </row>
    <row r="1075" spans="8:36">
      <c r="H1075" s="53"/>
      <c r="I1075" s="53"/>
      <c r="J1075" s="53"/>
      <c r="K1075" s="53"/>
      <c r="L1075" s="53"/>
      <c r="M1075" s="53"/>
      <c r="N1075" s="53"/>
      <c r="O1075" s="53"/>
      <c r="P1075" s="53"/>
      <c r="Q1075" s="53"/>
      <c r="R1075" s="38"/>
      <c r="S1075" s="53"/>
      <c r="T1075" s="53"/>
      <c r="U1075" s="53"/>
      <c r="V1075" s="53"/>
      <c r="W1075" s="53"/>
      <c r="X1075" s="53"/>
      <c r="Y1075" s="53"/>
      <c r="Z1075" s="53"/>
      <c r="AA1075" s="53"/>
      <c r="AB1075" s="53"/>
      <c r="AC1075" s="53"/>
      <c r="AD1075" s="53"/>
      <c r="AE1075" s="53"/>
      <c r="AF1075" s="53"/>
      <c r="AG1075" s="53"/>
      <c r="AH1075" s="35"/>
      <c r="AI1075" s="35"/>
      <c r="AJ1075" s="35"/>
    </row>
    <row r="1076" spans="8:36">
      <c r="H1076" s="53"/>
      <c r="I1076" s="53"/>
      <c r="J1076" s="53"/>
      <c r="K1076" s="53"/>
      <c r="L1076" s="53"/>
      <c r="M1076" s="53"/>
      <c r="N1076" s="53"/>
      <c r="O1076" s="53"/>
      <c r="P1076" s="53"/>
      <c r="Q1076" s="53"/>
      <c r="R1076" s="38"/>
      <c r="S1076" s="53"/>
      <c r="T1076" s="53"/>
      <c r="U1076" s="53"/>
      <c r="V1076" s="53"/>
      <c r="W1076" s="53"/>
      <c r="X1076" s="53"/>
      <c r="Y1076" s="53"/>
      <c r="Z1076" s="53"/>
      <c r="AA1076" s="53"/>
      <c r="AB1076" s="53"/>
      <c r="AC1076" s="53"/>
      <c r="AD1076" s="53"/>
      <c r="AE1076" s="53"/>
      <c r="AF1076" s="53"/>
      <c r="AG1076" s="53"/>
      <c r="AH1076" s="35"/>
      <c r="AI1076" s="35"/>
      <c r="AJ1076" s="35"/>
    </row>
    <row r="1077" spans="8:36">
      <c r="H1077" s="53"/>
      <c r="I1077" s="53"/>
      <c r="J1077" s="53"/>
      <c r="K1077" s="53"/>
      <c r="L1077" s="53"/>
      <c r="M1077" s="53"/>
      <c r="N1077" s="53"/>
      <c r="O1077" s="53"/>
      <c r="P1077" s="53"/>
      <c r="Q1077" s="53"/>
      <c r="R1077" s="38"/>
      <c r="S1077" s="53"/>
      <c r="T1077" s="53"/>
      <c r="U1077" s="53"/>
      <c r="V1077" s="53"/>
      <c r="W1077" s="53"/>
      <c r="X1077" s="53"/>
      <c r="Y1077" s="53"/>
      <c r="Z1077" s="53"/>
      <c r="AA1077" s="53"/>
      <c r="AB1077" s="53"/>
      <c r="AC1077" s="53"/>
      <c r="AD1077" s="53"/>
      <c r="AE1077" s="53"/>
      <c r="AF1077" s="53"/>
      <c r="AG1077" s="53"/>
      <c r="AH1077" s="35"/>
      <c r="AI1077" s="35"/>
      <c r="AJ1077" s="35"/>
    </row>
    <row r="1078" spans="8:36">
      <c r="H1078" s="53"/>
      <c r="I1078" s="53"/>
      <c r="J1078" s="53"/>
      <c r="K1078" s="53"/>
      <c r="L1078" s="53"/>
      <c r="M1078" s="53"/>
      <c r="N1078" s="53"/>
      <c r="O1078" s="53"/>
      <c r="P1078" s="53"/>
      <c r="Q1078" s="53"/>
      <c r="R1078" s="38"/>
      <c r="S1078" s="53"/>
      <c r="T1078" s="53"/>
      <c r="U1078" s="53"/>
      <c r="V1078" s="53"/>
      <c r="W1078" s="53"/>
      <c r="X1078" s="53"/>
      <c r="Y1078" s="53"/>
      <c r="Z1078" s="53"/>
      <c r="AA1078" s="53"/>
      <c r="AB1078" s="53"/>
      <c r="AC1078" s="53"/>
      <c r="AD1078" s="53"/>
      <c r="AE1078" s="53"/>
      <c r="AF1078" s="53"/>
      <c r="AG1078" s="53"/>
      <c r="AH1078" s="35"/>
      <c r="AI1078" s="35"/>
      <c r="AJ1078" s="35"/>
    </row>
    <row r="1079" spans="8:36">
      <c r="H1079" s="53"/>
      <c r="I1079" s="53"/>
      <c r="J1079" s="53"/>
      <c r="K1079" s="53"/>
      <c r="L1079" s="53"/>
      <c r="M1079" s="53"/>
      <c r="N1079" s="53"/>
      <c r="O1079" s="53"/>
      <c r="P1079" s="53"/>
      <c r="Q1079" s="53"/>
      <c r="R1079" s="38"/>
      <c r="S1079" s="53"/>
      <c r="T1079" s="53"/>
      <c r="U1079" s="53"/>
      <c r="V1079" s="53"/>
      <c r="W1079" s="53"/>
      <c r="X1079" s="53"/>
      <c r="Y1079" s="53"/>
      <c r="Z1079" s="53"/>
      <c r="AA1079" s="53"/>
      <c r="AB1079" s="53"/>
      <c r="AC1079" s="53"/>
      <c r="AD1079" s="53"/>
      <c r="AE1079" s="53"/>
      <c r="AF1079" s="53"/>
      <c r="AG1079" s="53"/>
      <c r="AH1079" s="35"/>
      <c r="AI1079" s="35"/>
      <c r="AJ1079" s="35"/>
    </row>
    <row r="1080" spans="8:36">
      <c r="H1080" s="53"/>
      <c r="I1080" s="53"/>
      <c r="J1080" s="53"/>
      <c r="K1080" s="53"/>
      <c r="L1080" s="53"/>
      <c r="M1080" s="53"/>
      <c r="N1080" s="53"/>
      <c r="O1080" s="53"/>
      <c r="P1080" s="53"/>
      <c r="Q1080" s="53"/>
      <c r="R1080" s="38"/>
      <c r="S1080" s="53"/>
      <c r="T1080" s="53"/>
      <c r="U1080" s="53"/>
      <c r="V1080" s="53"/>
      <c r="W1080" s="53"/>
      <c r="X1080" s="53"/>
      <c r="Y1080" s="53"/>
      <c r="Z1080" s="53"/>
      <c r="AA1080" s="53"/>
      <c r="AB1080" s="53"/>
      <c r="AC1080" s="53"/>
      <c r="AD1080" s="53"/>
      <c r="AE1080" s="53"/>
      <c r="AF1080" s="53"/>
      <c r="AG1080" s="53"/>
      <c r="AH1080" s="35"/>
      <c r="AI1080" s="35"/>
      <c r="AJ1080" s="35"/>
    </row>
    <row r="1081" spans="8:36">
      <c r="H1081" s="53"/>
      <c r="I1081" s="53"/>
      <c r="J1081" s="53"/>
      <c r="K1081" s="53"/>
      <c r="L1081" s="53"/>
      <c r="M1081" s="53"/>
      <c r="N1081" s="53"/>
      <c r="O1081" s="53"/>
      <c r="P1081" s="53"/>
      <c r="Q1081" s="53"/>
      <c r="R1081" s="38"/>
      <c r="S1081" s="53"/>
      <c r="T1081" s="53"/>
      <c r="U1081" s="53"/>
      <c r="V1081" s="53"/>
      <c r="W1081" s="53"/>
      <c r="X1081" s="53"/>
      <c r="Y1081" s="53"/>
      <c r="Z1081" s="53"/>
      <c r="AA1081" s="53"/>
      <c r="AB1081" s="53"/>
      <c r="AC1081" s="53"/>
      <c r="AD1081" s="53"/>
      <c r="AE1081" s="53"/>
      <c r="AF1081" s="53"/>
      <c r="AG1081" s="53"/>
      <c r="AH1081" s="35"/>
      <c r="AI1081" s="35"/>
      <c r="AJ1081" s="35"/>
    </row>
    <row r="1082" spans="8:36">
      <c r="H1082" s="53"/>
      <c r="I1082" s="53"/>
      <c r="J1082" s="53"/>
      <c r="K1082" s="53"/>
      <c r="L1082" s="53"/>
      <c r="M1082" s="53"/>
      <c r="N1082" s="53"/>
      <c r="O1082" s="53"/>
      <c r="P1082" s="53"/>
      <c r="Q1082" s="53"/>
      <c r="R1082" s="38"/>
      <c r="S1082" s="53"/>
      <c r="T1082" s="53"/>
      <c r="U1082" s="53"/>
      <c r="V1082" s="53"/>
      <c r="W1082" s="53"/>
      <c r="X1082" s="53"/>
      <c r="Y1082" s="53"/>
      <c r="Z1082" s="53"/>
      <c r="AA1082" s="53"/>
      <c r="AB1082" s="53"/>
      <c r="AC1082" s="53"/>
      <c r="AD1082" s="53"/>
      <c r="AE1082" s="53"/>
      <c r="AF1082" s="53"/>
      <c r="AG1082" s="53"/>
      <c r="AH1082" s="35"/>
      <c r="AI1082" s="35"/>
      <c r="AJ1082" s="35"/>
    </row>
    <row r="1083" spans="8:36">
      <c r="H1083" s="53"/>
      <c r="I1083" s="53"/>
      <c r="J1083" s="53"/>
      <c r="K1083" s="53"/>
      <c r="L1083" s="53"/>
      <c r="M1083" s="53"/>
      <c r="N1083" s="53"/>
      <c r="O1083" s="53"/>
      <c r="P1083" s="53"/>
      <c r="Q1083" s="53"/>
      <c r="R1083" s="38"/>
      <c r="S1083" s="53"/>
      <c r="T1083" s="53"/>
      <c r="U1083" s="53"/>
      <c r="V1083" s="53"/>
      <c r="W1083" s="53"/>
      <c r="X1083" s="53"/>
      <c r="Y1083" s="53"/>
      <c r="Z1083" s="53"/>
      <c r="AA1083" s="53"/>
      <c r="AB1083" s="53"/>
      <c r="AC1083" s="53"/>
      <c r="AD1083" s="53"/>
      <c r="AE1083" s="53"/>
      <c r="AF1083" s="53"/>
      <c r="AG1083" s="53"/>
      <c r="AH1083" s="35"/>
      <c r="AI1083" s="35"/>
      <c r="AJ1083" s="35"/>
    </row>
    <row r="1084" spans="8:36">
      <c r="H1084" s="53"/>
      <c r="I1084" s="53"/>
      <c r="J1084" s="53"/>
      <c r="K1084" s="53"/>
      <c r="L1084" s="53"/>
      <c r="M1084" s="53"/>
      <c r="N1084" s="53"/>
      <c r="O1084" s="53"/>
      <c r="P1084" s="53"/>
      <c r="Q1084" s="53"/>
      <c r="R1084" s="38"/>
      <c r="S1084" s="53"/>
      <c r="T1084" s="53"/>
      <c r="U1084" s="53"/>
      <c r="V1084" s="53"/>
      <c r="W1084" s="53"/>
      <c r="X1084" s="53"/>
      <c r="Y1084" s="53"/>
      <c r="Z1084" s="53"/>
      <c r="AA1084" s="53"/>
      <c r="AB1084" s="53"/>
      <c r="AC1084" s="53"/>
      <c r="AD1084" s="53"/>
      <c r="AE1084" s="53"/>
      <c r="AF1084" s="53"/>
      <c r="AG1084" s="53"/>
      <c r="AH1084" s="35"/>
      <c r="AI1084" s="35"/>
      <c r="AJ1084" s="35"/>
    </row>
    <row r="1085" spans="8:36">
      <c r="H1085" s="53"/>
      <c r="I1085" s="53"/>
      <c r="J1085" s="53"/>
      <c r="K1085" s="53"/>
      <c r="L1085" s="53"/>
      <c r="M1085" s="53"/>
      <c r="N1085" s="53"/>
      <c r="O1085" s="53"/>
      <c r="P1085" s="53"/>
      <c r="Q1085" s="53"/>
      <c r="R1085" s="38"/>
      <c r="S1085" s="53"/>
      <c r="T1085" s="53"/>
      <c r="U1085" s="53"/>
      <c r="V1085" s="53"/>
      <c r="W1085" s="53"/>
      <c r="X1085" s="53"/>
      <c r="Y1085" s="53"/>
      <c r="Z1085" s="53"/>
      <c r="AA1085" s="53"/>
      <c r="AB1085" s="53"/>
      <c r="AC1085" s="53"/>
      <c r="AD1085" s="53"/>
      <c r="AE1085" s="53"/>
      <c r="AF1085" s="53"/>
      <c r="AG1085" s="53"/>
      <c r="AH1085" s="35"/>
      <c r="AI1085" s="35"/>
      <c r="AJ1085" s="35"/>
    </row>
    <row r="1086" spans="8:36">
      <c r="H1086" s="53"/>
      <c r="I1086" s="53"/>
      <c r="J1086" s="53"/>
      <c r="K1086" s="53"/>
      <c r="L1086" s="53"/>
      <c r="M1086" s="53"/>
      <c r="N1086" s="53"/>
      <c r="O1086" s="53"/>
      <c r="P1086" s="53"/>
      <c r="Q1086" s="53"/>
      <c r="R1086" s="38"/>
      <c r="S1086" s="53"/>
      <c r="T1086" s="53"/>
      <c r="U1086" s="53"/>
      <c r="V1086" s="53"/>
      <c r="W1086" s="53"/>
      <c r="X1086" s="53"/>
      <c r="Y1086" s="53"/>
      <c r="Z1086" s="53"/>
      <c r="AA1086" s="53"/>
      <c r="AB1086" s="53"/>
      <c r="AC1086" s="53"/>
      <c r="AD1086" s="53"/>
      <c r="AE1086" s="53"/>
      <c r="AF1086" s="53"/>
      <c r="AG1086" s="53"/>
      <c r="AH1086" s="35"/>
      <c r="AI1086" s="35"/>
      <c r="AJ1086" s="35"/>
    </row>
    <row r="1087" spans="8:36">
      <c r="H1087" s="53"/>
      <c r="I1087" s="53"/>
      <c r="J1087" s="53"/>
      <c r="K1087" s="53"/>
      <c r="L1087" s="53"/>
      <c r="M1087" s="53"/>
      <c r="N1087" s="53"/>
      <c r="O1087" s="53"/>
      <c r="P1087" s="53"/>
      <c r="Q1087" s="53"/>
      <c r="R1087" s="38"/>
      <c r="S1087" s="53"/>
      <c r="T1087" s="53"/>
      <c r="U1087" s="53"/>
      <c r="V1087" s="53"/>
      <c r="W1087" s="53"/>
      <c r="X1087" s="53"/>
      <c r="Y1087" s="53"/>
      <c r="Z1087" s="53"/>
      <c r="AA1087" s="53"/>
      <c r="AB1087" s="53"/>
      <c r="AC1087" s="53"/>
      <c r="AD1087" s="53"/>
      <c r="AE1087" s="53"/>
      <c r="AF1087" s="53"/>
      <c r="AG1087" s="53"/>
      <c r="AH1087" s="35"/>
      <c r="AI1087" s="35"/>
      <c r="AJ1087" s="35"/>
    </row>
    <row r="1088" spans="8:36">
      <c r="H1088" s="53"/>
      <c r="I1088" s="53"/>
      <c r="J1088" s="53"/>
      <c r="K1088" s="53"/>
      <c r="L1088" s="53"/>
      <c r="M1088" s="53"/>
      <c r="N1088" s="53"/>
      <c r="O1088" s="53"/>
      <c r="P1088" s="53"/>
      <c r="Q1088" s="53"/>
      <c r="R1088" s="38"/>
      <c r="S1088" s="53"/>
      <c r="T1088" s="53"/>
      <c r="U1088" s="53"/>
      <c r="V1088" s="53"/>
      <c r="W1088" s="53"/>
      <c r="X1088" s="53"/>
      <c r="Y1088" s="53"/>
      <c r="Z1088" s="53"/>
      <c r="AA1088" s="53"/>
      <c r="AB1088" s="53"/>
      <c r="AC1088" s="53"/>
      <c r="AD1088" s="53"/>
      <c r="AE1088" s="53"/>
      <c r="AF1088" s="53"/>
      <c r="AG1088" s="53"/>
      <c r="AH1088" s="35"/>
      <c r="AI1088" s="35"/>
      <c r="AJ1088" s="35"/>
    </row>
    <row r="1089" spans="8:36">
      <c r="H1089" s="53"/>
      <c r="I1089" s="53"/>
      <c r="J1089" s="53"/>
      <c r="K1089" s="53"/>
      <c r="L1089" s="53"/>
      <c r="M1089" s="53"/>
      <c r="N1089" s="53"/>
      <c r="O1089" s="53"/>
      <c r="P1089" s="53"/>
      <c r="Q1089" s="53"/>
      <c r="R1089" s="38"/>
      <c r="S1089" s="53"/>
      <c r="T1089" s="53"/>
      <c r="U1089" s="53"/>
      <c r="V1089" s="53"/>
      <c r="W1089" s="53"/>
      <c r="X1089" s="53"/>
      <c r="Y1089" s="53"/>
      <c r="Z1089" s="53"/>
      <c r="AA1089" s="53"/>
      <c r="AB1089" s="53"/>
      <c r="AC1089" s="53"/>
      <c r="AD1089" s="53"/>
      <c r="AE1089" s="53"/>
      <c r="AF1089" s="53"/>
      <c r="AG1089" s="53"/>
      <c r="AH1089" s="35"/>
      <c r="AI1089" s="35"/>
      <c r="AJ1089" s="35"/>
    </row>
    <row r="1090" spans="8:36">
      <c r="H1090" s="53"/>
      <c r="I1090" s="53"/>
      <c r="J1090" s="53"/>
      <c r="K1090" s="53"/>
      <c r="L1090" s="53"/>
      <c r="M1090" s="53"/>
      <c r="N1090" s="53"/>
      <c r="O1090" s="53"/>
      <c r="P1090" s="53"/>
      <c r="Q1090" s="53"/>
      <c r="R1090" s="38"/>
      <c r="S1090" s="53"/>
      <c r="T1090" s="53"/>
      <c r="U1090" s="53"/>
      <c r="V1090" s="53"/>
      <c r="W1090" s="53"/>
      <c r="X1090" s="53"/>
      <c r="Y1090" s="53"/>
      <c r="Z1090" s="53"/>
      <c r="AA1090" s="53"/>
      <c r="AB1090" s="53"/>
      <c r="AC1090" s="53"/>
      <c r="AD1090" s="53"/>
      <c r="AE1090" s="53"/>
      <c r="AF1090" s="53"/>
      <c r="AG1090" s="53"/>
      <c r="AH1090" s="35"/>
      <c r="AI1090" s="35"/>
      <c r="AJ1090" s="35"/>
    </row>
    <row r="1091" spans="8:36">
      <c r="H1091" s="53"/>
      <c r="I1091" s="53"/>
      <c r="J1091" s="53"/>
      <c r="K1091" s="53"/>
      <c r="L1091" s="53"/>
      <c r="M1091" s="53"/>
      <c r="N1091" s="53"/>
      <c r="O1091" s="53"/>
      <c r="P1091" s="53"/>
      <c r="Q1091" s="53"/>
      <c r="R1091" s="38"/>
      <c r="S1091" s="53"/>
      <c r="T1091" s="53"/>
      <c r="U1091" s="53"/>
      <c r="V1091" s="53"/>
      <c r="W1091" s="53"/>
      <c r="X1091" s="53"/>
      <c r="Y1091" s="53"/>
      <c r="Z1091" s="53"/>
      <c r="AA1091" s="53"/>
      <c r="AB1091" s="53"/>
      <c r="AC1091" s="53"/>
      <c r="AD1091" s="53"/>
      <c r="AE1091" s="53"/>
      <c r="AF1091" s="53"/>
      <c r="AG1091" s="53"/>
      <c r="AH1091" s="35"/>
      <c r="AI1091" s="35"/>
      <c r="AJ1091" s="35"/>
    </row>
    <row r="1092" spans="8:36">
      <c r="H1092" s="53"/>
      <c r="I1092" s="53"/>
      <c r="J1092" s="53"/>
      <c r="K1092" s="53"/>
      <c r="L1092" s="53"/>
      <c r="M1092" s="53"/>
      <c r="N1092" s="53"/>
      <c r="O1092" s="53"/>
      <c r="P1092" s="53"/>
      <c r="Q1092" s="53"/>
      <c r="R1092" s="38"/>
      <c r="S1092" s="53"/>
      <c r="T1092" s="53"/>
      <c r="U1092" s="53"/>
      <c r="V1092" s="53"/>
      <c r="W1092" s="53"/>
      <c r="X1092" s="53"/>
      <c r="Y1092" s="53"/>
      <c r="Z1092" s="53"/>
      <c r="AA1092" s="53"/>
      <c r="AB1092" s="53"/>
      <c r="AC1092" s="53"/>
      <c r="AD1092" s="53"/>
      <c r="AE1092" s="53"/>
      <c r="AF1092" s="53"/>
      <c r="AG1092" s="53"/>
      <c r="AH1092" s="35"/>
      <c r="AI1092" s="35"/>
      <c r="AJ1092" s="35"/>
    </row>
    <row r="1093" spans="8:36">
      <c r="H1093" s="53"/>
      <c r="I1093" s="53"/>
      <c r="J1093" s="53"/>
      <c r="K1093" s="53"/>
      <c r="L1093" s="53"/>
      <c r="M1093" s="53"/>
      <c r="N1093" s="53"/>
      <c r="O1093" s="53"/>
      <c r="P1093" s="53"/>
      <c r="Q1093" s="53"/>
      <c r="R1093" s="38"/>
      <c r="S1093" s="53"/>
      <c r="T1093" s="53"/>
      <c r="U1093" s="53"/>
      <c r="V1093" s="53"/>
      <c r="W1093" s="53"/>
      <c r="X1093" s="53"/>
      <c r="Y1093" s="53"/>
      <c r="Z1093" s="53"/>
      <c r="AA1093" s="53"/>
      <c r="AB1093" s="53"/>
      <c r="AC1093" s="53"/>
      <c r="AD1093" s="53"/>
      <c r="AE1093" s="53"/>
      <c r="AF1093" s="53"/>
      <c r="AG1093" s="53"/>
      <c r="AH1093" s="35"/>
      <c r="AI1093" s="35"/>
      <c r="AJ1093" s="35"/>
    </row>
    <row r="1094" spans="8:36">
      <c r="H1094" s="53"/>
      <c r="I1094" s="53"/>
      <c r="J1094" s="53"/>
      <c r="K1094" s="53"/>
      <c r="L1094" s="53"/>
      <c r="M1094" s="53"/>
      <c r="N1094" s="53"/>
      <c r="O1094" s="53"/>
      <c r="P1094" s="53"/>
      <c r="Q1094" s="53"/>
      <c r="R1094" s="38"/>
      <c r="S1094" s="53"/>
      <c r="T1094" s="53"/>
      <c r="U1094" s="53"/>
      <c r="V1094" s="53"/>
      <c r="W1094" s="53"/>
      <c r="X1094" s="53"/>
      <c r="Y1094" s="53"/>
      <c r="Z1094" s="53"/>
      <c r="AA1094" s="53"/>
      <c r="AB1094" s="53"/>
      <c r="AC1094" s="53"/>
      <c r="AD1094" s="53"/>
      <c r="AE1094" s="53"/>
      <c r="AF1094" s="53"/>
      <c r="AG1094" s="53"/>
      <c r="AH1094" s="35"/>
      <c r="AI1094" s="35"/>
      <c r="AJ1094" s="35"/>
    </row>
    <row r="1095" spans="8:36">
      <c r="H1095" s="53"/>
      <c r="I1095" s="53"/>
      <c r="J1095" s="53"/>
      <c r="K1095" s="53"/>
      <c r="L1095" s="53"/>
      <c r="M1095" s="53"/>
      <c r="N1095" s="53"/>
      <c r="O1095" s="53"/>
      <c r="P1095" s="53"/>
      <c r="Q1095" s="53"/>
      <c r="R1095" s="38"/>
      <c r="S1095" s="53"/>
      <c r="T1095" s="53"/>
      <c r="U1095" s="53"/>
      <c r="V1095" s="53"/>
      <c r="W1095" s="53"/>
      <c r="X1095" s="53"/>
      <c r="Y1095" s="53"/>
      <c r="Z1095" s="53"/>
      <c r="AA1095" s="53"/>
      <c r="AB1095" s="53"/>
      <c r="AC1095" s="53"/>
      <c r="AD1095" s="53"/>
      <c r="AE1095" s="53"/>
      <c r="AF1095" s="53"/>
      <c r="AG1095" s="53"/>
      <c r="AH1095" s="35"/>
      <c r="AI1095" s="35"/>
      <c r="AJ1095" s="35"/>
    </row>
    <row r="1096" spans="8:36">
      <c r="H1096" s="53"/>
      <c r="I1096" s="53"/>
      <c r="J1096" s="53"/>
      <c r="K1096" s="53"/>
      <c r="L1096" s="53"/>
      <c r="M1096" s="53"/>
      <c r="N1096" s="53"/>
      <c r="O1096" s="53"/>
      <c r="P1096" s="53"/>
      <c r="Q1096" s="53"/>
      <c r="R1096" s="38"/>
      <c r="S1096" s="53"/>
      <c r="T1096" s="53"/>
      <c r="U1096" s="53"/>
      <c r="V1096" s="53"/>
      <c r="W1096" s="53"/>
      <c r="X1096" s="53"/>
      <c r="Y1096" s="53"/>
      <c r="Z1096" s="53"/>
      <c r="AA1096" s="53"/>
      <c r="AB1096" s="53"/>
      <c r="AC1096" s="53"/>
      <c r="AD1096" s="53"/>
      <c r="AE1096" s="53"/>
      <c r="AF1096" s="53"/>
      <c r="AG1096" s="53"/>
      <c r="AH1096" s="35"/>
      <c r="AI1096" s="35"/>
      <c r="AJ1096" s="35"/>
    </row>
    <row r="1097" spans="8:36">
      <c r="H1097" s="53"/>
      <c r="I1097" s="53"/>
      <c r="J1097" s="53"/>
      <c r="K1097" s="53"/>
      <c r="L1097" s="53"/>
      <c r="M1097" s="53"/>
      <c r="N1097" s="53"/>
      <c r="O1097" s="53"/>
      <c r="P1097" s="53"/>
      <c r="Q1097" s="53"/>
      <c r="R1097" s="38"/>
      <c r="S1097" s="53"/>
      <c r="T1097" s="53"/>
      <c r="U1097" s="53"/>
      <c r="V1097" s="53"/>
      <c r="W1097" s="53"/>
      <c r="X1097" s="53"/>
      <c r="Y1097" s="53"/>
      <c r="Z1097" s="53"/>
      <c r="AA1097" s="53"/>
      <c r="AB1097" s="53"/>
      <c r="AC1097" s="53"/>
      <c r="AD1097" s="53"/>
      <c r="AE1097" s="53"/>
      <c r="AF1097" s="53"/>
      <c r="AG1097" s="53"/>
      <c r="AH1097" s="35"/>
      <c r="AI1097" s="35"/>
      <c r="AJ1097" s="35"/>
    </row>
    <row r="1098" spans="8:36">
      <c r="H1098" s="53"/>
      <c r="I1098" s="53"/>
      <c r="J1098" s="53"/>
      <c r="K1098" s="53"/>
      <c r="L1098" s="53"/>
      <c r="M1098" s="53"/>
      <c r="N1098" s="53"/>
      <c r="O1098" s="53"/>
      <c r="P1098" s="53"/>
      <c r="Q1098" s="53"/>
      <c r="R1098" s="38"/>
      <c r="S1098" s="53"/>
      <c r="T1098" s="53"/>
      <c r="U1098" s="53"/>
      <c r="V1098" s="53"/>
      <c r="W1098" s="53"/>
      <c r="X1098" s="53"/>
      <c r="Y1098" s="53"/>
      <c r="Z1098" s="53"/>
      <c r="AA1098" s="53"/>
      <c r="AB1098" s="53"/>
      <c r="AC1098" s="53"/>
      <c r="AD1098" s="53"/>
      <c r="AE1098" s="53"/>
      <c r="AF1098" s="53"/>
      <c r="AG1098" s="53"/>
      <c r="AH1098" s="35"/>
      <c r="AI1098" s="35"/>
      <c r="AJ1098" s="35"/>
    </row>
    <row r="1099" spans="8:36">
      <c r="H1099" s="53"/>
      <c r="I1099" s="53"/>
      <c r="J1099" s="53"/>
      <c r="K1099" s="53"/>
      <c r="L1099" s="53"/>
      <c r="M1099" s="53"/>
      <c r="N1099" s="53"/>
      <c r="O1099" s="53"/>
      <c r="P1099" s="53"/>
      <c r="Q1099" s="53"/>
      <c r="R1099" s="38"/>
      <c r="S1099" s="53"/>
      <c r="T1099" s="53"/>
      <c r="U1099" s="53"/>
      <c r="V1099" s="53"/>
      <c r="W1099" s="53"/>
      <c r="X1099" s="53"/>
      <c r="Y1099" s="53"/>
      <c r="Z1099" s="53"/>
      <c r="AA1099" s="53"/>
      <c r="AB1099" s="53"/>
      <c r="AC1099" s="53"/>
      <c r="AD1099" s="53"/>
      <c r="AE1099" s="53"/>
      <c r="AF1099" s="53"/>
      <c r="AG1099" s="53"/>
      <c r="AH1099" s="35"/>
      <c r="AI1099" s="35"/>
      <c r="AJ1099" s="35"/>
    </row>
    <row r="1100" spans="8:36">
      <c r="H1100" s="53"/>
      <c r="I1100" s="53"/>
      <c r="J1100" s="53"/>
      <c r="K1100" s="53"/>
      <c r="L1100" s="53"/>
      <c r="M1100" s="53"/>
      <c r="N1100" s="53"/>
      <c r="O1100" s="53"/>
      <c r="P1100" s="53"/>
      <c r="Q1100" s="53"/>
      <c r="R1100" s="38"/>
      <c r="S1100" s="53"/>
      <c r="T1100" s="53"/>
      <c r="U1100" s="53"/>
      <c r="V1100" s="53"/>
      <c r="W1100" s="53"/>
      <c r="X1100" s="53"/>
      <c r="Y1100" s="53"/>
      <c r="Z1100" s="53"/>
      <c r="AA1100" s="53"/>
      <c r="AB1100" s="53"/>
      <c r="AC1100" s="53"/>
      <c r="AD1100" s="53"/>
      <c r="AE1100" s="53"/>
      <c r="AF1100" s="53"/>
      <c r="AG1100" s="53"/>
      <c r="AH1100" s="35"/>
      <c r="AI1100" s="35"/>
      <c r="AJ1100" s="35"/>
    </row>
    <row r="1101" spans="8:36">
      <c r="H1101" s="53"/>
      <c r="I1101" s="53"/>
      <c r="J1101" s="53"/>
      <c r="K1101" s="53"/>
      <c r="L1101" s="53"/>
      <c r="M1101" s="53"/>
      <c r="N1101" s="53"/>
      <c r="O1101" s="53"/>
      <c r="P1101" s="53"/>
      <c r="Q1101" s="53"/>
      <c r="R1101" s="38"/>
      <c r="S1101" s="53"/>
      <c r="T1101" s="53"/>
      <c r="U1101" s="53"/>
      <c r="V1101" s="53"/>
      <c r="W1101" s="53"/>
      <c r="X1101" s="53"/>
      <c r="Y1101" s="53"/>
      <c r="Z1101" s="53"/>
      <c r="AA1101" s="53"/>
      <c r="AB1101" s="53"/>
      <c r="AC1101" s="53"/>
      <c r="AD1101" s="53"/>
      <c r="AE1101" s="53"/>
      <c r="AF1101" s="53"/>
      <c r="AG1101" s="53"/>
      <c r="AH1101" s="35"/>
      <c r="AI1101" s="35"/>
      <c r="AJ1101" s="35"/>
    </row>
    <row r="1102" spans="8:36">
      <c r="H1102" s="53"/>
      <c r="I1102" s="53"/>
      <c r="J1102" s="53"/>
      <c r="K1102" s="53"/>
      <c r="L1102" s="53"/>
      <c r="M1102" s="53"/>
      <c r="N1102" s="53"/>
      <c r="O1102" s="53"/>
      <c r="P1102" s="53"/>
      <c r="Q1102" s="53"/>
      <c r="R1102" s="38"/>
      <c r="S1102" s="53"/>
      <c r="T1102" s="53"/>
      <c r="U1102" s="53"/>
      <c r="V1102" s="53"/>
      <c r="W1102" s="53"/>
      <c r="X1102" s="53"/>
      <c r="Y1102" s="53"/>
      <c r="Z1102" s="53"/>
      <c r="AA1102" s="53"/>
      <c r="AB1102" s="53"/>
      <c r="AC1102" s="53"/>
      <c r="AD1102" s="53"/>
      <c r="AE1102" s="53"/>
      <c r="AF1102" s="53"/>
      <c r="AG1102" s="53"/>
      <c r="AH1102" s="35"/>
      <c r="AI1102" s="35"/>
      <c r="AJ1102" s="35"/>
    </row>
    <row r="1103" spans="8:36">
      <c r="H1103" s="53"/>
      <c r="I1103" s="53"/>
      <c r="J1103" s="53"/>
      <c r="K1103" s="53"/>
      <c r="L1103" s="53"/>
      <c r="M1103" s="53"/>
      <c r="N1103" s="53"/>
      <c r="O1103" s="53"/>
      <c r="P1103" s="53"/>
      <c r="Q1103" s="53"/>
      <c r="R1103" s="38"/>
      <c r="S1103" s="53"/>
      <c r="T1103" s="53"/>
      <c r="U1103" s="53"/>
      <c r="V1103" s="53"/>
      <c r="W1103" s="53"/>
      <c r="X1103" s="53"/>
      <c r="Y1103" s="53"/>
      <c r="Z1103" s="53"/>
      <c r="AA1103" s="53"/>
      <c r="AB1103" s="53"/>
      <c r="AC1103" s="53"/>
      <c r="AD1103" s="53"/>
      <c r="AE1103" s="53"/>
      <c r="AF1103" s="53"/>
      <c r="AG1103" s="53"/>
      <c r="AH1103" s="35"/>
      <c r="AI1103" s="35"/>
      <c r="AJ1103" s="35"/>
    </row>
    <row r="1104" spans="8:36">
      <c r="H1104" s="53"/>
      <c r="I1104" s="53"/>
      <c r="J1104" s="53"/>
      <c r="K1104" s="53"/>
      <c r="L1104" s="53"/>
      <c r="M1104" s="53"/>
      <c r="N1104" s="53"/>
      <c r="O1104" s="53"/>
      <c r="P1104" s="53"/>
      <c r="Q1104" s="53"/>
      <c r="R1104" s="38"/>
      <c r="S1104" s="53"/>
      <c r="T1104" s="53"/>
      <c r="U1104" s="53"/>
      <c r="V1104" s="53"/>
      <c r="W1104" s="53"/>
      <c r="X1104" s="53"/>
      <c r="Y1104" s="53"/>
      <c r="Z1104" s="53"/>
      <c r="AA1104" s="53"/>
      <c r="AB1104" s="53"/>
      <c r="AC1104" s="53"/>
      <c r="AD1104" s="53"/>
      <c r="AE1104" s="53"/>
      <c r="AF1104" s="53"/>
      <c r="AG1104" s="53"/>
      <c r="AH1104" s="35"/>
      <c r="AI1104" s="35"/>
      <c r="AJ1104" s="35"/>
    </row>
    <row r="1105" spans="8:36">
      <c r="H1105" s="53"/>
      <c r="I1105" s="53"/>
      <c r="J1105" s="53"/>
      <c r="K1105" s="53"/>
      <c r="L1105" s="53"/>
      <c r="M1105" s="53"/>
      <c r="N1105" s="53"/>
      <c r="O1105" s="53"/>
      <c r="P1105" s="53"/>
      <c r="Q1105" s="53"/>
      <c r="R1105" s="38"/>
      <c r="S1105" s="53"/>
      <c r="T1105" s="53"/>
      <c r="U1105" s="53"/>
      <c r="V1105" s="53"/>
      <c r="W1105" s="53"/>
      <c r="X1105" s="53"/>
      <c r="Y1105" s="53"/>
      <c r="Z1105" s="53"/>
      <c r="AA1105" s="53"/>
      <c r="AB1105" s="53"/>
      <c r="AC1105" s="53"/>
      <c r="AD1105" s="53"/>
      <c r="AE1105" s="53"/>
      <c r="AF1105" s="53"/>
      <c r="AG1105" s="53"/>
      <c r="AH1105" s="35"/>
      <c r="AI1105" s="35"/>
      <c r="AJ1105" s="35"/>
    </row>
    <row r="1106" spans="8:36">
      <c r="H1106" s="53"/>
      <c r="I1106" s="53"/>
      <c r="J1106" s="53"/>
      <c r="K1106" s="53"/>
      <c r="L1106" s="53"/>
      <c r="M1106" s="53"/>
      <c r="N1106" s="53"/>
      <c r="O1106" s="53"/>
      <c r="P1106" s="53"/>
      <c r="Q1106" s="53"/>
      <c r="R1106" s="38"/>
      <c r="S1106" s="53"/>
      <c r="T1106" s="53"/>
      <c r="U1106" s="53"/>
      <c r="V1106" s="53"/>
      <c r="W1106" s="53"/>
      <c r="X1106" s="53"/>
      <c r="Y1106" s="53"/>
      <c r="Z1106" s="53"/>
      <c r="AA1106" s="53"/>
      <c r="AB1106" s="53"/>
      <c r="AC1106" s="53"/>
      <c r="AD1106" s="53"/>
      <c r="AE1106" s="53"/>
      <c r="AF1106" s="53"/>
      <c r="AG1106" s="53"/>
      <c r="AH1106" s="35"/>
      <c r="AI1106" s="35"/>
      <c r="AJ1106" s="35"/>
    </row>
    <row r="1107" spans="8:36">
      <c r="H1107" s="53"/>
      <c r="I1107" s="53"/>
      <c r="J1107" s="53"/>
      <c r="K1107" s="53"/>
      <c r="L1107" s="53"/>
      <c r="M1107" s="53"/>
      <c r="N1107" s="53"/>
      <c r="O1107" s="53"/>
      <c r="P1107" s="53"/>
      <c r="Q1107" s="53"/>
      <c r="R1107" s="38"/>
      <c r="S1107" s="53"/>
      <c r="T1107" s="53"/>
      <c r="U1107" s="53"/>
      <c r="V1107" s="53"/>
      <c r="W1107" s="53"/>
      <c r="X1107" s="53"/>
      <c r="Y1107" s="53"/>
      <c r="Z1107" s="53"/>
      <c r="AA1107" s="53"/>
      <c r="AB1107" s="53"/>
      <c r="AC1107" s="53"/>
      <c r="AD1107" s="53"/>
      <c r="AE1107" s="53"/>
      <c r="AF1107" s="53"/>
      <c r="AG1107" s="53"/>
      <c r="AH1107" s="35"/>
      <c r="AI1107" s="35"/>
      <c r="AJ1107" s="35"/>
    </row>
    <row r="1108" spans="8:36">
      <c r="H1108" s="53"/>
      <c r="I1108" s="53"/>
      <c r="J1108" s="53"/>
      <c r="K1108" s="53"/>
      <c r="L1108" s="53"/>
      <c r="M1108" s="53"/>
      <c r="N1108" s="53"/>
      <c r="O1108" s="53"/>
      <c r="P1108" s="53"/>
      <c r="Q1108" s="53"/>
      <c r="R1108" s="38"/>
      <c r="S1108" s="53"/>
      <c r="T1108" s="53"/>
      <c r="U1108" s="53"/>
      <c r="V1108" s="53"/>
      <c r="W1108" s="53"/>
      <c r="X1108" s="53"/>
      <c r="Y1108" s="53"/>
      <c r="Z1108" s="53"/>
      <c r="AA1108" s="53"/>
      <c r="AB1108" s="53"/>
      <c r="AC1108" s="53"/>
      <c r="AD1108" s="53"/>
      <c r="AE1108" s="53"/>
      <c r="AF1108" s="53"/>
      <c r="AG1108" s="53"/>
      <c r="AH1108" s="35"/>
      <c r="AI1108" s="35"/>
      <c r="AJ1108" s="35"/>
    </row>
    <row r="1109" spans="8:36">
      <c r="H1109" s="53"/>
      <c r="I1109" s="53"/>
      <c r="J1109" s="53"/>
      <c r="K1109" s="53"/>
      <c r="L1109" s="53"/>
      <c r="M1109" s="53"/>
      <c r="N1109" s="53"/>
      <c r="O1109" s="53"/>
      <c r="P1109" s="53"/>
      <c r="Q1109" s="53"/>
      <c r="R1109" s="38"/>
      <c r="S1109" s="53"/>
      <c r="T1109" s="53"/>
      <c r="U1109" s="53"/>
      <c r="V1109" s="53"/>
      <c r="W1109" s="53"/>
      <c r="X1109" s="53"/>
      <c r="Y1109" s="53"/>
      <c r="Z1109" s="53"/>
      <c r="AA1109" s="53"/>
      <c r="AB1109" s="53"/>
      <c r="AC1109" s="53"/>
      <c r="AD1109" s="53"/>
      <c r="AE1109" s="53"/>
      <c r="AF1109" s="53"/>
      <c r="AG1109" s="53"/>
      <c r="AH1109" s="35"/>
      <c r="AI1109" s="35"/>
      <c r="AJ1109" s="35"/>
    </row>
    <row r="1110" spans="8:36">
      <c r="H1110" s="53"/>
      <c r="I1110" s="53"/>
      <c r="J1110" s="53"/>
      <c r="K1110" s="53"/>
      <c r="L1110" s="53"/>
      <c r="M1110" s="53"/>
      <c r="N1110" s="53"/>
      <c r="O1110" s="53"/>
      <c r="P1110" s="53"/>
      <c r="Q1110" s="53"/>
      <c r="R1110" s="38"/>
      <c r="S1110" s="53"/>
      <c r="T1110" s="53"/>
      <c r="U1110" s="53"/>
      <c r="V1110" s="53"/>
      <c r="W1110" s="53"/>
      <c r="X1110" s="53"/>
      <c r="Y1110" s="53"/>
      <c r="Z1110" s="53"/>
      <c r="AA1110" s="53"/>
      <c r="AB1110" s="53"/>
      <c r="AC1110" s="53"/>
      <c r="AD1110" s="53"/>
      <c r="AE1110" s="53"/>
      <c r="AF1110" s="53"/>
      <c r="AG1110" s="53"/>
      <c r="AH1110" s="35"/>
      <c r="AI1110" s="35"/>
      <c r="AJ1110" s="35"/>
    </row>
    <row r="1111" spans="8:36">
      <c r="H1111" s="53"/>
      <c r="I1111" s="53"/>
      <c r="J1111" s="53"/>
      <c r="K1111" s="53"/>
      <c r="L1111" s="53"/>
      <c r="M1111" s="53"/>
      <c r="N1111" s="53"/>
      <c r="O1111" s="53"/>
      <c r="P1111" s="53"/>
      <c r="Q1111" s="53"/>
      <c r="R1111" s="38"/>
      <c r="S1111" s="53"/>
      <c r="T1111" s="53"/>
      <c r="U1111" s="53"/>
      <c r="V1111" s="53"/>
      <c r="W1111" s="53"/>
      <c r="X1111" s="53"/>
      <c r="Y1111" s="53"/>
      <c r="Z1111" s="53"/>
      <c r="AA1111" s="53"/>
      <c r="AB1111" s="53"/>
      <c r="AC1111" s="53"/>
      <c r="AD1111" s="53"/>
      <c r="AE1111" s="53"/>
      <c r="AF1111" s="53"/>
      <c r="AG1111" s="53"/>
      <c r="AH1111" s="35"/>
      <c r="AI1111" s="35"/>
      <c r="AJ1111" s="35"/>
    </row>
    <row r="1112" spans="8:36">
      <c r="H1112" s="53"/>
      <c r="I1112" s="53"/>
      <c r="J1112" s="53"/>
      <c r="K1112" s="53"/>
      <c r="L1112" s="53"/>
      <c r="M1112" s="53"/>
      <c r="N1112" s="53"/>
      <c r="O1112" s="53"/>
      <c r="P1112" s="53"/>
      <c r="Q1112" s="53"/>
      <c r="R1112" s="38"/>
      <c r="S1112" s="53"/>
      <c r="T1112" s="53"/>
      <c r="U1112" s="53"/>
      <c r="V1112" s="53"/>
      <c r="W1112" s="53"/>
      <c r="X1112" s="53"/>
      <c r="Y1112" s="53"/>
      <c r="Z1112" s="53"/>
      <c r="AA1112" s="53"/>
      <c r="AB1112" s="53"/>
      <c r="AC1112" s="53"/>
      <c r="AD1112" s="53"/>
      <c r="AE1112" s="53"/>
      <c r="AF1112" s="53"/>
      <c r="AG1112" s="53"/>
      <c r="AH1112" s="35"/>
      <c r="AI1112" s="35"/>
      <c r="AJ1112" s="35"/>
    </row>
    <row r="1113" spans="8:36">
      <c r="H1113" s="53"/>
      <c r="I1113" s="53"/>
      <c r="J1113" s="53"/>
      <c r="K1113" s="53"/>
      <c r="L1113" s="53"/>
      <c r="M1113" s="53"/>
      <c r="N1113" s="53"/>
      <c r="O1113" s="53"/>
      <c r="P1113" s="53"/>
      <c r="Q1113" s="53"/>
      <c r="R1113" s="38"/>
      <c r="S1113" s="53"/>
      <c r="T1113" s="53"/>
      <c r="U1113" s="53"/>
      <c r="V1113" s="53"/>
      <c r="W1113" s="53"/>
      <c r="X1113" s="53"/>
      <c r="Y1113" s="53"/>
      <c r="Z1113" s="53"/>
      <c r="AA1113" s="53"/>
      <c r="AB1113" s="53"/>
      <c r="AC1113" s="53"/>
      <c r="AD1113" s="53"/>
      <c r="AE1113" s="53"/>
      <c r="AF1113" s="53"/>
      <c r="AG1113" s="53"/>
      <c r="AH1113" s="35"/>
      <c r="AI1113" s="35"/>
      <c r="AJ1113" s="35"/>
    </row>
    <row r="1114" spans="8:36">
      <c r="H1114" s="53"/>
      <c r="I1114" s="53"/>
      <c r="J1114" s="53"/>
      <c r="K1114" s="53"/>
      <c r="L1114" s="53"/>
      <c r="M1114" s="53"/>
      <c r="N1114" s="53"/>
      <c r="O1114" s="53"/>
      <c r="P1114" s="53"/>
      <c r="Q1114" s="53"/>
      <c r="R1114" s="38"/>
      <c r="S1114" s="53"/>
      <c r="T1114" s="53"/>
      <c r="U1114" s="53"/>
      <c r="V1114" s="53"/>
      <c r="W1114" s="53"/>
      <c r="X1114" s="53"/>
      <c r="Y1114" s="53"/>
      <c r="Z1114" s="53"/>
      <c r="AA1114" s="53"/>
      <c r="AB1114" s="53"/>
      <c r="AC1114" s="53"/>
      <c r="AD1114" s="53"/>
      <c r="AE1114" s="53"/>
      <c r="AF1114" s="53"/>
      <c r="AG1114" s="53"/>
      <c r="AH1114" s="35"/>
      <c r="AI1114" s="35"/>
      <c r="AJ1114" s="35"/>
    </row>
    <row r="1115" spans="8:36">
      <c r="H1115" s="53"/>
      <c r="I1115" s="53"/>
      <c r="J1115" s="53"/>
      <c r="K1115" s="53"/>
      <c r="L1115" s="53"/>
      <c r="M1115" s="53"/>
      <c r="N1115" s="53"/>
      <c r="O1115" s="53"/>
      <c r="P1115" s="53"/>
      <c r="Q1115" s="53"/>
      <c r="R1115" s="38"/>
      <c r="S1115" s="53"/>
      <c r="T1115" s="53"/>
      <c r="U1115" s="53"/>
      <c r="V1115" s="53"/>
      <c r="W1115" s="53"/>
      <c r="X1115" s="53"/>
      <c r="Y1115" s="53"/>
      <c r="Z1115" s="53"/>
      <c r="AA1115" s="53"/>
      <c r="AB1115" s="53"/>
      <c r="AC1115" s="53"/>
      <c r="AD1115" s="53"/>
      <c r="AE1115" s="53"/>
      <c r="AF1115" s="53"/>
      <c r="AG1115" s="53"/>
      <c r="AH1115" s="35"/>
      <c r="AI1115" s="35"/>
      <c r="AJ1115" s="35"/>
    </row>
    <row r="1116" spans="8:36">
      <c r="H1116" s="53"/>
      <c r="I1116" s="53"/>
      <c r="J1116" s="53"/>
      <c r="K1116" s="53"/>
      <c r="L1116" s="53"/>
      <c r="M1116" s="53"/>
      <c r="N1116" s="53"/>
      <c r="O1116" s="53"/>
      <c r="P1116" s="53"/>
      <c r="Q1116" s="53"/>
      <c r="R1116" s="38"/>
      <c r="S1116" s="53"/>
      <c r="T1116" s="53"/>
      <c r="U1116" s="53"/>
      <c r="V1116" s="53"/>
      <c r="W1116" s="53"/>
      <c r="X1116" s="53"/>
      <c r="Y1116" s="53"/>
      <c r="Z1116" s="53"/>
      <c r="AA1116" s="53"/>
      <c r="AB1116" s="53"/>
      <c r="AC1116" s="53"/>
      <c r="AD1116" s="53"/>
      <c r="AE1116" s="53"/>
      <c r="AF1116" s="53"/>
      <c r="AG1116" s="53"/>
      <c r="AH1116" s="35"/>
      <c r="AI1116" s="35"/>
      <c r="AJ1116" s="35"/>
    </row>
    <row r="1117" spans="8:36">
      <c r="H1117" s="53"/>
      <c r="I1117" s="53"/>
      <c r="J1117" s="53"/>
      <c r="K1117" s="53"/>
      <c r="L1117" s="53"/>
      <c r="M1117" s="53"/>
      <c r="N1117" s="53"/>
      <c r="O1117" s="53"/>
      <c r="P1117" s="53"/>
      <c r="Q1117" s="53"/>
      <c r="R1117" s="38"/>
      <c r="S1117" s="53"/>
      <c r="T1117" s="53"/>
      <c r="U1117" s="53"/>
      <c r="V1117" s="53"/>
      <c r="W1117" s="53"/>
      <c r="X1117" s="53"/>
      <c r="Y1117" s="53"/>
      <c r="Z1117" s="53"/>
      <c r="AA1117" s="53"/>
      <c r="AB1117" s="53"/>
      <c r="AC1117" s="53"/>
      <c r="AD1117" s="53"/>
      <c r="AE1117" s="53"/>
      <c r="AF1117" s="53"/>
      <c r="AG1117" s="53"/>
      <c r="AH1117" s="35"/>
      <c r="AI1117" s="35"/>
      <c r="AJ1117" s="35"/>
    </row>
    <row r="1118" spans="8:36">
      <c r="H1118" s="53"/>
      <c r="I1118" s="53"/>
      <c r="J1118" s="53"/>
      <c r="K1118" s="53"/>
      <c r="L1118" s="53"/>
      <c r="M1118" s="53"/>
      <c r="N1118" s="53"/>
      <c r="O1118" s="53"/>
      <c r="P1118" s="53"/>
      <c r="Q1118" s="53"/>
      <c r="R1118" s="38"/>
      <c r="S1118" s="53"/>
      <c r="T1118" s="53"/>
      <c r="U1118" s="53"/>
      <c r="V1118" s="53"/>
      <c r="W1118" s="53"/>
      <c r="X1118" s="53"/>
      <c r="Y1118" s="53"/>
      <c r="Z1118" s="53"/>
      <c r="AA1118" s="53"/>
      <c r="AB1118" s="53"/>
      <c r="AC1118" s="53"/>
      <c r="AD1118" s="53"/>
      <c r="AE1118" s="53"/>
      <c r="AF1118" s="53"/>
      <c r="AG1118" s="53"/>
      <c r="AH1118" s="35"/>
      <c r="AI1118" s="35"/>
      <c r="AJ1118" s="35"/>
    </row>
    <row r="1119" spans="8:36">
      <c r="H1119" s="53"/>
      <c r="I1119" s="53"/>
      <c r="J1119" s="53"/>
      <c r="K1119" s="53"/>
      <c r="L1119" s="53"/>
      <c r="M1119" s="53"/>
      <c r="N1119" s="53"/>
      <c r="O1119" s="53"/>
      <c r="P1119" s="53"/>
      <c r="Q1119" s="53"/>
      <c r="R1119" s="38"/>
      <c r="S1119" s="53"/>
      <c r="T1119" s="53"/>
      <c r="U1119" s="53"/>
      <c r="V1119" s="53"/>
      <c r="W1119" s="53"/>
      <c r="X1119" s="53"/>
      <c r="Y1119" s="53"/>
      <c r="Z1119" s="53"/>
      <c r="AA1119" s="53"/>
      <c r="AB1119" s="53"/>
      <c r="AC1119" s="53"/>
      <c r="AD1119" s="53"/>
      <c r="AE1119" s="53"/>
      <c r="AF1119" s="53"/>
      <c r="AG1119" s="53"/>
      <c r="AH1119" s="35"/>
      <c r="AI1119" s="35"/>
      <c r="AJ1119" s="35"/>
    </row>
    <row r="1120" spans="8:36">
      <c r="H1120" s="53"/>
      <c r="I1120" s="53"/>
      <c r="J1120" s="53"/>
      <c r="K1120" s="53"/>
      <c r="L1120" s="53"/>
      <c r="M1120" s="53"/>
      <c r="N1120" s="53"/>
      <c r="O1120" s="53"/>
      <c r="P1120" s="53"/>
      <c r="Q1120" s="53"/>
      <c r="R1120" s="38"/>
      <c r="S1120" s="53"/>
      <c r="T1120" s="53"/>
      <c r="U1120" s="53"/>
      <c r="V1120" s="53"/>
      <c r="W1120" s="53"/>
      <c r="X1120" s="53"/>
      <c r="Y1120" s="53"/>
      <c r="Z1120" s="53"/>
      <c r="AA1120" s="53"/>
      <c r="AB1120" s="53"/>
      <c r="AC1120" s="53"/>
      <c r="AD1120" s="53"/>
      <c r="AE1120" s="53"/>
      <c r="AF1120" s="53"/>
      <c r="AG1120" s="53"/>
      <c r="AH1120" s="35"/>
      <c r="AI1120" s="35"/>
      <c r="AJ1120" s="35"/>
    </row>
    <row r="1121" spans="8:36">
      <c r="H1121" s="53"/>
      <c r="I1121" s="53"/>
      <c r="J1121" s="53"/>
      <c r="K1121" s="53"/>
      <c r="L1121" s="53"/>
      <c r="M1121" s="53"/>
      <c r="N1121" s="53"/>
      <c r="O1121" s="53"/>
      <c r="P1121" s="53"/>
      <c r="Q1121" s="53"/>
      <c r="R1121" s="38"/>
      <c r="S1121" s="53"/>
      <c r="T1121" s="53"/>
      <c r="U1121" s="53"/>
      <c r="V1121" s="53"/>
      <c r="W1121" s="53"/>
      <c r="X1121" s="53"/>
      <c r="Y1121" s="53"/>
      <c r="Z1121" s="53"/>
      <c r="AA1121" s="53"/>
      <c r="AB1121" s="53"/>
      <c r="AC1121" s="53"/>
      <c r="AD1121" s="53"/>
      <c r="AE1121" s="53"/>
      <c r="AF1121" s="53"/>
      <c r="AG1121" s="53"/>
      <c r="AH1121" s="35"/>
      <c r="AI1121" s="35"/>
      <c r="AJ1121" s="35"/>
    </row>
    <row r="1122" spans="8:36">
      <c r="H1122" s="53"/>
      <c r="I1122" s="53"/>
      <c r="J1122" s="53"/>
      <c r="K1122" s="53"/>
      <c r="L1122" s="53"/>
      <c r="M1122" s="53"/>
      <c r="N1122" s="53"/>
      <c r="O1122" s="53"/>
      <c r="P1122" s="53"/>
      <c r="Q1122" s="53"/>
      <c r="R1122" s="38"/>
      <c r="S1122" s="53"/>
      <c r="T1122" s="53"/>
      <c r="U1122" s="53"/>
      <c r="V1122" s="53"/>
      <c r="W1122" s="53"/>
      <c r="X1122" s="53"/>
      <c r="Y1122" s="53"/>
      <c r="Z1122" s="53"/>
      <c r="AA1122" s="53"/>
      <c r="AB1122" s="53"/>
      <c r="AC1122" s="53"/>
      <c r="AD1122" s="53"/>
      <c r="AE1122" s="53"/>
      <c r="AF1122" s="53"/>
      <c r="AG1122" s="53"/>
      <c r="AH1122" s="35"/>
      <c r="AI1122" s="35"/>
      <c r="AJ1122" s="35"/>
    </row>
    <row r="1123" spans="8:36">
      <c r="H1123" s="53"/>
      <c r="I1123" s="53"/>
      <c r="J1123" s="53"/>
      <c r="K1123" s="53"/>
      <c r="L1123" s="53"/>
      <c r="M1123" s="53"/>
      <c r="N1123" s="53"/>
      <c r="O1123" s="53"/>
      <c r="P1123" s="53"/>
      <c r="Q1123" s="53"/>
      <c r="R1123" s="38"/>
      <c r="S1123" s="53"/>
      <c r="T1123" s="53"/>
      <c r="U1123" s="53"/>
      <c r="V1123" s="53"/>
      <c r="W1123" s="53"/>
      <c r="X1123" s="53"/>
      <c r="Y1123" s="53"/>
      <c r="Z1123" s="53"/>
      <c r="AA1123" s="53"/>
      <c r="AB1123" s="53"/>
      <c r="AC1123" s="53"/>
      <c r="AD1123" s="53"/>
      <c r="AE1123" s="53"/>
      <c r="AF1123" s="53"/>
      <c r="AG1123" s="53"/>
      <c r="AH1123" s="35"/>
      <c r="AI1123" s="35"/>
      <c r="AJ1123" s="35"/>
    </row>
    <row r="1124" spans="8:36">
      <c r="H1124" s="53"/>
      <c r="I1124" s="53"/>
      <c r="J1124" s="53"/>
      <c r="K1124" s="53"/>
      <c r="L1124" s="53"/>
      <c r="M1124" s="53"/>
      <c r="N1124" s="53"/>
      <c r="O1124" s="53"/>
      <c r="P1124" s="53"/>
      <c r="Q1124" s="53"/>
      <c r="R1124" s="38"/>
      <c r="S1124" s="53"/>
      <c r="T1124" s="53"/>
      <c r="U1124" s="53"/>
      <c r="V1124" s="53"/>
      <c r="W1124" s="53"/>
      <c r="X1124" s="53"/>
      <c r="Y1124" s="53"/>
      <c r="Z1124" s="53"/>
      <c r="AA1124" s="53"/>
      <c r="AB1124" s="53"/>
      <c r="AC1124" s="53"/>
      <c r="AD1124" s="53"/>
      <c r="AE1124" s="53"/>
      <c r="AF1124" s="53"/>
      <c r="AG1124" s="53"/>
      <c r="AH1124" s="35"/>
      <c r="AI1124" s="35"/>
      <c r="AJ1124" s="35"/>
    </row>
    <row r="1125" spans="8:36">
      <c r="H1125" s="53"/>
      <c r="I1125" s="53"/>
      <c r="J1125" s="53"/>
      <c r="K1125" s="53"/>
      <c r="L1125" s="53"/>
      <c r="M1125" s="53"/>
      <c r="N1125" s="53"/>
      <c r="O1125" s="53"/>
      <c r="P1125" s="53"/>
      <c r="Q1125" s="53"/>
      <c r="R1125" s="38"/>
      <c r="S1125" s="53"/>
      <c r="T1125" s="53"/>
      <c r="U1125" s="53"/>
      <c r="V1125" s="53"/>
      <c r="W1125" s="53"/>
      <c r="X1125" s="53"/>
      <c r="Y1125" s="53"/>
      <c r="Z1125" s="53"/>
      <c r="AA1125" s="53"/>
      <c r="AB1125" s="53"/>
      <c r="AC1125" s="53"/>
      <c r="AD1125" s="53"/>
      <c r="AE1125" s="53"/>
      <c r="AF1125" s="53"/>
      <c r="AG1125" s="53"/>
      <c r="AH1125" s="35"/>
      <c r="AI1125" s="35"/>
      <c r="AJ1125" s="35"/>
    </row>
    <row r="1126" spans="8:36">
      <c r="H1126" s="53"/>
      <c r="I1126" s="53"/>
      <c r="J1126" s="53"/>
      <c r="K1126" s="53"/>
      <c r="L1126" s="53"/>
      <c r="M1126" s="53"/>
      <c r="N1126" s="53"/>
      <c r="O1126" s="53"/>
      <c r="P1126" s="53"/>
      <c r="Q1126" s="53"/>
      <c r="R1126" s="38"/>
      <c r="S1126" s="53"/>
      <c r="T1126" s="53"/>
      <c r="U1126" s="53"/>
      <c r="V1126" s="53"/>
      <c r="W1126" s="53"/>
      <c r="X1126" s="53"/>
      <c r="Y1126" s="53"/>
      <c r="Z1126" s="53"/>
      <c r="AA1126" s="53"/>
      <c r="AB1126" s="53"/>
      <c r="AC1126" s="53"/>
      <c r="AD1126" s="53"/>
      <c r="AE1126" s="53"/>
      <c r="AF1126" s="53"/>
      <c r="AG1126" s="53"/>
      <c r="AH1126" s="35"/>
      <c r="AI1126" s="35"/>
      <c r="AJ1126" s="35"/>
    </row>
    <row r="1127" spans="8:36">
      <c r="H1127" s="53"/>
      <c r="I1127" s="53"/>
      <c r="J1127" s="53"/>
      <c r="K1127" s="53"/>
      <c r="L1127" s="53"/>
      <c r="M1127" s="53"/>
      <c r="N1127" s="53"/>
      <c r="O1127" s="53"/>
      <c r="P1127" s="53"/>
      <c r="Q1127" s="53"/>
      <c r="R1127" s="38"/>
      <c r="S1127" s="53"/>
      <c r="T1127" s="53"/>
      <c r="U1127" s="53"/>
      <c r="V1127" s="53"/>
      <c r="W1127" s="53"/>
      <c r="X1127" s="53"/>
      <c r="Y1127" s="53"/>
      <c r="Z1127" s="53"/>
      <c r="AA1127" s="53"/>
      <c r="AB1127" s="53"/>
      <c r="AC1127" s="53"/>
      <c r="AD1127" s="53"/>
      <c r="AE1127" s="53"/>
      <c r="AF1127" s="53"/>
      <c r="AG1127" s="53"/>
      <c r="AH1127" s="35"/>
      <c r="AI1127" s="35"/>
      <c r="AJ1127" s="35"/>
    </row>
    <row r="1128" spans="8:36">
      <c r="H1128" s="53"/>
      <c r="I1128" s="53"/>
      <c r="J1128" s="53"/>
      <c r="K1128" s="53"/>
      <c r="L1128" s="53"/>
      <c r="M1128" s="53"/>
      <c r="N1128" s="53"/>
      <c r="O1128" s="53"/>
      <c r="P1128" s="53"/>
      <c r="Q1128" s="53"/>
      <c r="R1128" s="38"/>
      <c r="S1128" s="53"/>
      <c r="T1128" s="53"/>
      <c r="U1128" s="53"/>
      <c r="V1128" s="53"/>
      <c r="W1128" s="53"/>
      <c r="X1128" s="53"/>
      <c r="Y1128" s="53"/>
      <c r="Z1128" s="53"/>
      <c r="AA1128" s="53"/>
      <c r="AB1128" s="53"/>
      <c r="AC1128" s="53"/>
      <c r="AD1128" s="53"/>
      <c r="AE1128" s="53"/>
      <c r="AF1128" s="53"/>
      <c r="AG1128" s="53"/>
      <c r="AH1128" s="35"/>
      <c r="AI1128" s="35"/>
      <c r="AJ1128" s="35"/>
    </row>
    <row r="1129" spans="8:36">
      <c r="H1129" s="53"/>
      <c r="I1129" s="53"/>
      <c r="J1129" s="53"/>
      <c r="K1129" s="53"/>
      <c r="L1129" s="53"/>
      <c r="M1129" s="53"/>
      <c r="N1129" s="53"/>
      <c r="O1129" s="53"/>
      <c r="P1129" s="53"/>
      <c r="Q1129" s="53"/>
      <c r="R1129" s="38"/>
      <c r="S1129" s="53"/>
      <c r="T1129" s="53"/>
      <c r="U1129" s="53"/>
      <c r="V1129" s="53"/>
      <c r="W1129" s="53"/>
      <c r="X1129" s="53"/>
      <c r="Y1129" s="53"/>
      <c r="Z1129" s="53"/>
      <c r="AA1129" s="53"/>
      <c r="AB1129" s="53"/>
      <c r="AC1129" s="53"/>
      <c r="AD1129" s="53"/>
      <c r="AE1129" s="53"/>
      <c r="AF1129" s="53"/>
      <c r="AG1129" s="53"/>
      <c r="AH1129" s="35"/>
      <c r="AI1129" s="35"/>
      <c r="AJ1129" s="35"/>
    </row>
    <row r="1130" spans="8:36">
      <c r="H1130" s="53"/>
      <c r="I1130" s="53"/>
      <c r="J1130" s="53"/>
      <c r="K1130" s="53"/>
      <c r="L1130" s="53"/>
      <c r="M1130" s="53"/>
      <c r="N1130" s="53"/>
      <c r="O1130" s="53"/>
      <c r="P1130" s="53"/>
      <c r="Q1130" s="53"/>
      <c r="R1130" s="38"/>
      <c r="S1130" s="53"/>
      <c r="T1130" s="53"/>
      <c r="U1130" s="53"/>
      <c r="V1130" s="53"/>
      <c r="W1130" s="53"/>
      <c r="X1130" s="53"/>
      <c r="Y1130" s="53"/>
      <c r="Z1130" s="53"/>
      <c r="AA1130" s="53"/>
      <c r="AB1130" s="53"/>
      <c r="AC1130" s="53"/>
      <c r="AD1130" s="53"/>
      <c r="AE1130" s="53"/>
      <c r="AF1130" s="53"/>
      <c r="AG1130" s="53"/>
      <c r="AH1130" s="35"/>
      <c r="AI1130" s="35"/>
      <c r="AJ1130" s="35"/>
    </row>
    <row r="1131" spans="8:36">
      <c r="H1131" s="53"/>
      <c r="I1131" s="53"/>
      <c r="J1131" s="53"/>
      <c r="K1131" s="53"/>
      <c r="L1131" s="53"/>
      <c r="M1131" s="53"/>
      <c r="N1131" s="53"/>
      <c r="O1131" s="53"/>
      <c r="P1131" s="53"/>
      <c r="Q1131" s="53"/>
      <c r="R1131" s="38"/>
      <c r="S1131" s="53"/>
      <c r="T1131" s="53"/>
      <c r="U1131" s="53"/>
      <c r="V1131" s="53"/>
      <c r="W1131" s="53"/>
      <c r="X1131" s="53"/>
      <c r="Y1131" s="53"/>
      <c r="Z1131" s="53"/>
      <c r="AA1131" s="53"/>
      <c r="AB1131" s="53"/>
      <c r="AC1131" s="53"/>
      <c r="AD1131" s="53"/>
      <c r="AE1131" s="53"/>
      <c r="AF1131" s="53"/>
      <c r="AG1131" s="53"/>
      <c r="AH1131" s="35"/>
      <c r="AI1131" s="35"/>
      <c r="AJ1131" s="35"/>
    </row>
    <row r="1132" spans="8:36">
      <c r="H1132" s="53"/>
      <c r="I1132" s="53"/>
      <c r="J1132" s="53"/>
      <c r="K1132" s="53"/>
      <c r="L1132" s="53"/>
      <c r="M1132" s="53"/>
      <c r="N1132" s="53"/>
      <c r="O1132" s="53"/>
      <c r="P1132" s="53"/>
      <c r="Q1132" s="53"/>
      <c r="R1132" s="38"/>
      <c r="S1132" s="53"/>
      <c r="T1132" s="53"/>
      <c r="U1132" s="53"/>
      <c r="V1132" s="53"/>
      <c r="W1132" s="53"/>
      <c r="X1132" s="53"/>
      <c r="Y1132" s="53"/>
      <c r="Z1132" s="53"/>
      <c r="AA1132" s="53"/>
      <c r="AB1132" s="53"/>
      <c r="AC1132" s="53"/>
      <c r="AD1132" s="53"/>
      <c r="AE1132" s="53"/>
      <c r="AF1132" s="53"/>
      <c r="AG1132" s="53"/>
      <c r="AH1132" s="35"/>
      <c r="AI1132" s="35"/>
      <c r="AJ1132" s="35"/>
    </row>
    <row r="1133" spans="8:36">
      <c r="H1133" s="53"/>
      <c r="I1133" s="53"/>
      <c r="J1133" s="53"/>
      <c r="K1133" s="53"/>
      <c r="L1133" s="53"/>
      <c r="M1133" s="53"/>
      <c r="N1133" s="53"/>
      <c r="O1133" s="53"/>
      <c r="P1133" s="53"/>
      <c r="Q1133" s="53"/>
      <c r="R1133" s="38"/>
      <c r="S1133" s="53"/>
      <c r="T1133" s="53"/>
      <c r="U1133" s="53"/>
      <c r="V1133" s="53"/>
      <c r="W1133" s="53"/>
      <c r="X1133" s="53"/>
      <c r="Y1133" s="53"/>
      <c r="Z1133" s="53"/>
      <c r="AA1133" s="53"/>
      <c r="AB1133" s="53"/>
      <c r="AC1133" s="53"/>
      <c r="AD1133" s="53"/>
      <c r="AE1133" s="53"/>
      <c r="AF1133" s="53"/>
      <c r="AG1133" s="53"/>
      <c r="AH1133" s="35"/>
      <c r="AI1133" s="35"/>
      <c r="AJ1133" s="35"/>
    </row>
    <row r="1134" spans="8:36">
      <c r="H1134" s="53"/>
      <c r="I1134" s="53"/>
      <c r="J1134" s="53"/>
      <c r="K1134" s="53"/>
      <c r="L1134" s="53"/>
      <c r="M1134" s="53"/>
      <c r="N1134" s="53"/>
      <c r="O1134" s="53"/>
      <c r="P1134" s="53"/>
      <c r="Q1134" s="53"/>
      <c r="R1134" s="38"/>
      <c r="S1134" s="53"/>
      <c r="T1134" s="53"/>
      <c r="U1134" s="53"/>
      <c r="V1134" s="53"/>
      <c r="W1134" s="53"/>
      <c r="X1134" s="53"/>
      <c r="Y1134" s="53"/>
      <c r="Z1134" s="53"/>
      <c r="AA1134" s="53"/>
      <c r="AB1134" s="53"/>
      <c r="AC1134" s="53"/>
      <c r="AD1134" s="53"/>
      <c r="AE1134" s="53"/>
      <c r="AF1134" s="53"/>
      <c r="AG1134" s="53"/>
      <c r="AH1134" s="35"/>
      <c r="AI1134" s="35"/>
      <c r="AJ1134" s="35"/>
    </row>
    <row r="1135" spans="8:36">
      <c r="H1135" s="53"/>
      <c r="I1135" s="53"/>
      <c r="J1135" s="53"/>
      <c r="K1135" s="53"/>
      <c r="L1135" s="53"/>
      <c r="M1135" s="53"/>
      <c r="N1135" s="53"/>
      <c r="O1135" s="53"/>
      <c r="P1135" s="53"/>
      <c r="Q1135" s="53"/>
      <c r="R1135" s="38"/>
      <c r="S1135" s="53"/>
      <c r="T1135" s="53"/>
      <c r="U1135" s="53"/>
      <c r="V1135" s="53"/>
      <c r="W1135" s="53"/>
      <c r="X1135" s="53"/>
      <c r="Y1135" s="53"/>
      <c r="Z1135" s="53"/>
      <c r="AA1135" s="53"/>
      <c r="AB1135" s="53"/>
      <c r="AC1135" s="53"/>
      <c r="AD1135" s="53"/>
      <c r="AE1135" s="53"/>
      <c r="AF1135" s="53"/>
      <c r="AG1135" s="53"/>
      <c r="AH1135" s="35"/>
      <c r="AI1135" s="35"/>
      <c r="AJ1135" s="35"/>
    </row>
    <row r="1136" spans="8:36">
      <c r="H1136" s="53"/>
      <c r="I1136" s="53"/>
      <c r="J1136" s="53"/>
      <c r="K1136" s="53"/>
      <c r="L1136" s="53"/>
      <c r="M1136" s="53"/>
      <c r="N1136" s="53"/>
      <c r="O1136" s="53"/>
      <c r="P1136" s="53"/>
      <c r="Q1136" s="53"/>
      <c r="R1136" s="38"/>
      <c r="S1136" s="53"/>
      <c r="T1136" s="53"/>
      <c r="U1136" s="53"/>
      <c r="V1136" s="53"/>
      <c r="W1136" s="53"/>
      <c r="X1136" s="53"/>
      <c r="Y1136" s="53"/>
      <c r="Z1136" s="53"/>
      <c r="AA1136" s="53"/>
      <c r="AB1136" s="53"/>
      <c r="AC1136" s="53"/>
      <c r="AD1136" s="53"/>
      <c r="AE1136" s="53"/>
      <c r="AF1136" s="53"/>
      <c r="AG1136" s="53"/>
      <c r="AH1136" s="35"/>
      <c r="AI1136" s="35"/>
      <c r="AJ1136" s="35"/>
    </row>
    <row r="1137" spans="8:36">
      <c r="H1137" s="53"/>
      <c r="I1137" s="53"/>
      <c r="J1137" s="53"/>
      <c r="K1137" s="53"/>
      <c r="L1137" s="53"/>
      <c r="M1137" s="53"/>
      <c r="N1137" s="53"/>
      <c r="O1137" s="53"/>
      <c r="P1137" s="53"/>
      <c r="Q1137" s="53"/>
      <c r="R1137" s="38"/>
      <c r="S1137" s="53"/>
      <c r="T1137" s="53"/>
      <c r="U1137" s="53"/>
      <c r="V1137" s="53"/>
      <c r="W1137" s="53"/>
      <c r="X1137" s="53"/>
      <c r="Y1137" s="53"/>
      <c r="Z1137" s="53"/>
      <c r="AA1137" s="53"/>
      <c r="AB1137" s="53"/>
      <c r="AC1137" s="53"/>
      <c r="AD1137" s="53"/>
      <c r="AE1137" s="53"/>
      <c r="AF1137" s="53"/>
      <c r="AG1137" s="53"/>
      <c r="AH1137" s="35"/>
      <c r="AI1137" s="35"/>
      <c r="AJ1137" s="35"/>
    </row>
    <row r="1138" spans="8:36">
      <c r="H1138" s="53"/>
      <c r="I1138" s="53"/>
      <c r="J1138" s="53"/>
      <c r="K1138" s="53"/>
      <c r="L1138" s="53"/>
      <c r="M1138" s="53"/>
      <c r="N1138" s="53"/>
      <c r="O1138" s="53"/>
      <c r="P1138" s="53"/>
      <c r="Q1138" s="53"/>
      <c r="R1138" s="38"/>
      <c r="S1138" s="53"/>
      <c r="T1138" s="53"/>
      <c r="U1138" s="53"/>
      <c r="V1138" s="53"/>
      <c r="W1138" s="53"/>
      <c r="X1138" s="53"/>
      <c r="Y1138" s="53"/>
      <c r="Z1138" s="53"/>
      <c r="AA1138" s="53"/>
      <c r="AB1138" s="53"/>
      <c r="AC1138" s="53"/>
      <c r="AD1138" s="53"/>
      <c r="AE1138" s="53"/>
      <c r="AF1138" s="53"/>
      <c r="AG1138" s="53"/>
      <c r="AH1138" s="35"/>
      <c r="AI1138" s="35"/>
      <c r="AJ1138" s="35"/>
    </row>
    <row r="1139" spans="8:36">
      <c r="H1139" s="53"/>
      <c r="I1139" s="53"/>
      <c r="J1139" s="53"/>
      <c r="K1139" s="53"/>
      <c r="L1139" s="53"/>
      <c r="M1139" s="53"/>
      <c r="N1139" s="53"/>
      <c r="O1139" s="53"/>
      <c r="P1139" s="53"/>
      <c r="Q1139" s="53"/>
      <c r="R1139" s="38"/>
      <c r="S1139" s="53"/>
      <c r="T1139" s="53"/>
      <c r="U1139" s="53"/>
      <c r="V1139" s="53"/>
      <c r="W1139" s="53"/>
      <c r="X1139" s="53"/>
      <c r="Y1139" s="53"/>
      <c r="Z1139" s="53"/>
      <c r="AA1139" s="53"/>
      <c r="AB1139" s="53"/>
      <c r="AC1139" s="53"/>
      <c r="AD1139" s="53"/>
      <c r="AE1139" s="53"/>
      <c r="AF1139" s="53"/>
      <c r="AG1139" s="53"/>
      <c r="AH1139" s="35"/>
      <c r="AI1139" s="35"/>
      <c r="AJ1139" s="35"/>
    </row>
    <row r="1140" spans="8:36">
      <c r="H1140" s="53"/>
      <c r="I1140" s="53"/>
      <c r="J1140" s="53"/>
      <c r="K1140" s="53"/>
      <c r="L1140" s="53"/>
      <c r="M1140" s="53"/>
      <c r="N1140" s="53"/>
      <c r="O1140" s="53"/>
      <c r="P1140" s="53"/>
      <c r="Q1140" s="53"/>
      <c r="R1140" s="38"/>
      <c r="S1140" s="53"/>
      <c r="T1140" s="53"/>
      <c r="U1140" s="53"/>
      <c r="V1140" s="53"/>
      <c r="W1140" s="53"/>
      <c r="X1140" s="53"/>
      <c r="Y1140" s="53"/>
      <c r="Z1140" s="53"/>
      <c r="AA1140" s="53"/>
      <c r="AB1140" s="53"/>
      <c r="AC1140" s="53"/>
      <c r="AD1140" s="53"/>
      <c r="AE1140" s="53"/>
      <c r="AF1140" s="53"/>
      <c r="AG1140" s="53"/>
      <c r="AH1140" s="35"/>
      <c r="AI1140" s="35"/>
      <c r="AJ1140" s="35"/>
    </row>
    <row r="1141" spans="8:36">
      <c r="H1141" s="53"/>
      <c r="I1141" s="53"/>
      <c r="J1141" s="53"/>
      <c r="K1141" s="53"/>
      <c r="L1141" s="53"/>
      <c r="M1141" s="53"/>
      <c r="N1141" s="53"/>
      <c r="O1141" s="53"/>
      <c r="P1141" s="53"/>
      <c r="Q1141" s="53"/>
      <c r="R1141" s="38"/>
      <c r="S1141" s="53"/>
      <c r="T1141" s="53"/>
      <c r="U1141" s="53"/>
      <c r="V1141" s="53"/>
      <c r="W1141" s="53"/>
      <c r="X1141" s="53"/>
      <c r="Y1141" s="53"/>
      <c r="Z1141" s="53"/>
      <c r="AA1141" s="53"/>
      <c r="AB1141" s="53"/>
      <c r="AC1141" s="53"/>
      <c r="AD1141" s="53"/>
      <c r="AE1141" s="53"/>
      <c r="AF1141" s="53"/>
      <c r="AG1141" s="53"/>
      <c r="AH1141" s="35"/>
      <c r="AI1141" s="35"/>
      <c r="AJ1141" s="35"/>
    </row>
    <row r="1142" spans="8:36">
      <c r="H1142" s="53"/>
      <c r="I1142" s="53"/>
      <c r="J1142" s="53"/>
      <c r="K1142" s="53"/>
      <c r="L1142" s="53"/>
      <c r="M1142" s="53"/>
      <c r="N1142" s="53"/>
      <c r="O1142" s="53"/>
      <c r="P1142" s="53"/>
      <c r="Q1142" s="53"/>
      <c r="R1142" s="38"/>
      <c r="S1142" s="53"/>
      <c r="T1142" s="53"/>
      <c r="U1142" s="53"/>
      <c r="V1142" s="53"/>
      <c r="W1142" s="53"/>
      <c r="X1142" s="53"/>
      <c r="Y1142" s="53"/>
      <c r="Z1142" s="53"/>
      <c r="AA1142" s="53"/>
      <c r="AB1142" s="53"/>
      <c r="AC1142" s="53"/>
      <c r="AD1142" s="53"/>
      <c r="AE1142" s="53"/>
      <c r="AF1142" s="53"/>
      <c r="AG1142" s="53"/>
      <c r="AH1142" s="35"/>
      <c r="AI1142" s="35"/>
      <c r="AJ1142" s="35"/>
    </row>
    <row r="1143" spans="8:36">
      <c r="H1143" s="53"/>
      <c r="I1143" s="53"/>
      <c r="J1143" s="53"/>
      <c r="K1143" s="53"/>
      <c r="L1143" s="53"/>
      <c r="M1143" s="53"/>
      <c r="N1143" s="53"/>
      <c r="O1143" s="53"/>
      <c r="P1143" s="53"/>
      <c r="Q1143" s="53"/>
      <c r="R1143" s="38"/>
      <c r="S1143" s="53"/>
      <c r="T1143" s="53"/>
      <c r="U1143" s="53"/>
      <c r="V1143" s="53"/>
      <c r="W1143" s="53"/>
      <c r="X1143" s="53"/>
      <c r="Y1143" s="53"/>
      <c r="Z1143" s="53"/>
      <c r="AA1143" s="53"/>
      <c r="AB1143" s="53"/>
      <c r="AC1143" s="53"/>
      <c r="AD1143" s="53"/>
      <c r="AE1143" s="53"/>
      <c r="AF1143" s="53"/>
      <c r="AG1143" s="53"/>
      <c r="AH1143" s="35"/>
      <c r="AI1143" s="35"/>
      <c r="AJ1143" s="35"/>
    </row>
    <row r="1144" spans="8:36">
      <c r="H1144" s="53"/>
      <c r="I1144" s="53"/>
      <c r="J1144" s="53"/>
      <c r="K1144" s="53"/>
      <c r="L1144" s="53"/>
      <c r="M1144" s="53"/>
      <c r="N1144" s="53"/>
      <c r="O1144" s="53"/>
      <c r="P1144" s="53"/>
      <c r="Q1144" s="53"/>
      <c r="R1144" s="38"/>
      <c r="S1144" s="53"/>
      <c r="T1144" s="53"/>
      <c r="U1144" s="53"/>
      <c r="V1144" s="53"/>
      <c r="W1144" s="53"/>
      <c r="X1144" s="53"/>
      <c r="Y1144" s="53"/>
      <c r="Z1144" s="53"/>
      <c r="AA1144" s="53"/>
      <c r="AB1144" s="53"/>
      <c r="AC1144" s="53"/>
      <c r="AD1144" s="53"/>
      <c r="AE1144" s="53"/>
      <c r="AF1144" s="53"/>
      <c r="AG1144" s="53"/>
      <c r="AH1144" s="35"/>
      <c r="AI1144" s="35"/>
      <c r="AJ1144" s="35"/>
    </row>
    <row r="1145" spans="8:36">
      <c r="H1145" s="53"/>
      <c r="I1145" s="53"/>
      <c r="J1145" s="53"/>
      <c r="K1145" s="53"/>
      <c r="L1145" s="53"/>
      <c r="M1145" s="53"/>
      <c r="N1145" s="53"/>
      <c r="O1145" s="53"/>
      <c r="P1145" s="53"/>
      <c r="Q1145" s="53"/>
      <c r="R1145" s="38"/>
      <c r="S1145" s="53"/>
      <c r="T1145" s="53"/>
      <c r="U1145" s="53"/>
      <c r="V1145" s="53"/>
      <c r="W1145" s="53"/>
      <c r="X1145" s="53"/>
      <c r="Y1145" s="53"/>
      <c r="Z1145" s="53"/>
      <c r="AA1145" s="53"/>
      <c r="AB1145" s="53"/>
      <c r="AC1145" s="53"/>
      <c r="AD1145" s="53"/>
      <c r="AE1145" s="53"/>
      <c r="AF1145" s="53"/>
      <c r="AG1145" s="53"/>
      <c r="AH1145" s="35"/>
      <c r="AI1145" s="35"/>
      <c r="AJ1145" s="35"/>
    </row>
    <row r="1146" spans="8:36">
      <c r="H1146" s="53"/>
      <c r="I1146" s="53"/>
      <c r="J1146" s="53"/>
      <c r="K1146" s="53"/>
      <c r="L1146" s="53"/>
      <c r="M1146" s="53"/>
      <c r="N1146" s="53"/>
      <c r="O1146" s="53"/>
      <c r="P1146" s="53"/>
      <c r="Q1146" s="53"/>
      <c r="R1146" s="38"/>
      <c r="S1146" s="53"/>
      <c r="T1146" s="53"/>
      <c r="U1146" s="53"/>
      <c r="V1146" s="53"/>
      <c r="W1146" s="53"/>
      <c r="X1146" s="53"/>
      <c r="Y1146" s="53"/>
      <c r="Z1146" s="53"/>
      <c r="AA1146" s="53"/>
      <c r="AB1146" s="53"/>
      <c r="AC1146" s="53"/>
      <c r="AD1146" s="53"/>
      <c r="AE1146" s="53"/>
      <c r="AF1146" s="53"/>
      <c r="AG1146" s="53"/>
      <c r="AH1146" s="35"/>
      <c r="AI1146" s="35"/>
      <c r="AJ1146" s="35"/>
    </row>
    <row r="1147" spans="8:36">
      <c r="H1147" s="53"/>
      <c r="I1147" s="53"/>
      <c r="J1147" s="53"/>
      <c r="K1147" s="53"/>
      <c r="L1147" s="53"/>
      <c r="M1147" s="53"/>
      <c r="N1147" s="53"/>
      <c r="O1147" s="53"/>
      <c r="P1147" s="53"/>
      <c r="Q1147" s="53"/>
      <c r="R1147" s="38"/>
      <c r="S1147" s="53"/>
      <c r="T1147" s="53"/>
      <c r="U1147" s="53"/>
      <c r="V1147" s="53"/>
      <c r="W1147" s="53"/>
      <c r="X1147" s="53"/>
      <c r="Y1147" s="53"/>
      <c r="Z1147" s="53"/>
      <c r="AA1147" s="53"/>
      <c r="AB1147" s="53"/>
      <c r="AC1147" s="53"/>
      <c r="AD1147" s="53"/>
      <c r="AE1147" s="53"/>
      <c r="AF1147" s="53"/>
      <c r="AG1147" s="53"/>
      <c r="AH1147" s="35"/>
      <c r="AI1147" s="35"/>
      <c r="AJ1147" s="35"/>
    </row>
    <row r="1148" spans="8:36">
      <c r="H1148" s="53"/>
      <c r="I1148" s="53"/>
      <c r="J1148" s="53"/>
      <c r="K1148" s="53"/>
      <c r="L1148" s="53"/>
      <c r="M1148" s="53"/>
      <c r="N1148" s="53"/>
      <c r="O1148" s="53"/>
      <c r="P1148" s="53"/>
      <c r="Q1148" s="53"/>
      <c r="R1148" s="38"/>
      <c r="S1148" s="53"/>
      <c r="T1148" s="53"/>
      <c r="U1148" s="53"/>
      <c r="V1148" s="53"/>
      <c r="W1148" s="53"/>
      <c r="X1148" s="53"/>
      <c r="Y1148" s="53"/>
      <c r="Z1148" s="53"/>
      <c r="AA1148" s="53"/>
      <c r="AB1148" s="53"/>
      <c r="AC1148" s="53"/>
      <c r="AD1148" s="53"/>
      <c r="AE1148" s="53"/>
      <c r="AF1148" s="53"/>
      <c r="AG1148" s="53"/>
      <c r="AH1148" s="35"/>
      <c r="AI1148" s="35"/>
      <c r="AJ1148" s="35"/>
    </row>
    <row r="1149" spans="8:36">
      <c r="H1149" s="53"/>
      <c r="I1149" s="53"/>
      <c r="J1149" s="53"/>
      <c r="K1149" s="53"/>
      <c r="L1149" s="53"/>
      <c r="M1149" s="53"/>
      <c r="N1149" s="53"/>
      <c r="O1149" s="53"/>
      <c r="P1149" s="53"/>
      <c r="Q1149" s="53"/>
      <c r="R1149" s="38"/>
      <c r="S1149" s="53"/>
      <c r="T1149" s="53"/>
      <c r="U1149" s="53"/>
      <c r="V1149" s="53"/>
      <c r="W1149" s="53"/>
      <c r="X1149" s="53"/>
      <c r="Y1149" s="53"/>
      <c r="Z1149" s="53"/>
      <c r="AA1149" s="53"/>
      <c r="AB1149" s="53"/>
      <c r="AC1149" s="53"/>
      <c r="AD1149" s="53"/>
      <c r="AE1149" s="53"/>
      <c r="AF1149" s="53"/>
      <c r="AG1149" s="53"/>
      <c r="AH1149" s="35"/>
      <c r="AI1149" s="35"/>
      <c r="AJ1149" s="35"/>
    </row>
    <row r="1150" spans="8:36">
      <c r="H1150" s="53"/>
      <c r="I1150" s="53"/>
      <c r="J1150" s="53"/>
      <c r="K1150" s="53"/>
      <c r="L1150" s="53"/>
      <c r="M1150" s="53"/>
      <c r="N1150" s="53"/>
      <c r="O1150" s="53"/>
      <c r="P1150" s="53"/>
      <c r="Q1150" s="53"/>
      <c r="R1150" s="38"/>
      <c r="S1150" s="53"/>
      <c r="T1150" s="53"/>
      <c r="U1150" s="53"/>
      <c r="V1150" s="53"/>
      <c r="W1150" s="53"/>
      <c r="X1150" s="53"/>
      <c r="Y1150" s="53"/>
      <c r="Z1150" s="53"/>
      <c r="AA1150" s="53"/>
      <c r="AB1150" s="53"/>
      <c r="AC1150" s="53"/>
      <c r="AD1150" s="53"/>
      <c r="AE1150" s="53"/>
      <c r="AF1150" s="53"/>
      <c r="AG1150" s="53"/>
      <c r="AH1150" s="35"/>
      <c r="AI1150" s="35"/>
      <c r="AJ1150" s="35"/>
    </row>
    <row r="1151" spans="8:36">
      <c r="H1151" s="53"/>
      <c r="I1151" s="53"/>
      <c r="J1151" s="53"/>
      <c r="K1151" s="53"/>
      <c r="L1151" s="53"/>
      <c r="M1151" s="53"/>
      <c r="N1151" s="53"/>
      <c r="O1151" s="53"/>
      <c r="P1151" s="53"/>
      <c r="Q1151" s="53"/>
      <c r="R1151" s="38"/>
      <c r="S1151" s="53"/>
      <c r="T1151" s="53"/>
      <c r="U1151" s="53"/>
      <c r="V1151" s="53"/>
      <c r="W1151" s="53"/>
      <c r="X1151" s="53"/>
      <c r="Y1151" s="53"/>
      <c r="Z1151" s="53"/>
      <c r="AA1151" s="53"/>
      <c r="AB1151" s="53"/>
      <c r="AC1151" s="53"/>
      <c r="AD1151" s="53"/>
      <c r="AE1151" s="53"/>
      <c r="AF1151" s="53"/>
      <c r="AG1151" s="53"/>
      <c r="AH1151" s="35"/>
      <c r="AI1151" s="35"/>
      <c r="AJ1151" s="35"/>
    </row>
    <row r="1152" spans="8:36">
      <c r="H1152" s="53"/>
      <c r="I1152" s="53"/>
      <c r="J1152" s="53"/>
      <c r="K1152" s="53"/>
      <c r="L1152" s="53"/>
      <c r="M1152" s="53"/>
      <c r="N1152" s="53"/>
      <c r="O1152" s="53"/>
      <c r="P1152" s="53"/>
      <c r="Q1152" s="53"/>
      <c r="R1152" s="38"/>
      <c r="S1152" s="53"/>
      <c r="T1152" s="53"/>
      <c r="U1152" s="53"/>
      <c r="V1152" s="53"/>
      <c r="W1152" s="53"/>
      <c r="X1152" s="53"/>
      <c r="Y1152" s="53"/>
      <c r="Z1152" s="53"/>
      <c r="AA1152" s="53"/>
      <c r="AB1152" s="53"/>
      <c r="AC1152" s="53"/>
      <c r="AD1152" s="53"/>
      <c r="AE1152" s="53"/>
      <c r="AF1152" s="53"/>
      <c r="AG1152" s="53"/>
      <c r="AH1152" s="35"/>
      <c r="AI1152" s="35"/>
      <c r="AJ1152" s="35"/>
    </row>
    <row r="1153" spans="8:36">
      <c r="H1153" s="53"/>
      <c r="I1153" s="53"/>
      <c r="J1153" s="53"/>
      <c r="K1153" s="53"/>
      <c r="L1153" s="53"/>
      <c r="M1153" s="53"/>
      <c r="N1153" s="53"/>
      <c r="O1153" s="53"/>
      <c r="P1153" s="53"/>
      <c r="Q1153" s="53"/>
      <c r="R1153" s="38"/>
      <c r="S1153" s="53"/>
      <c r="T1153" s="53"/>
      <c r="U1153" s="53"/>
      <c r="V1153" s="53"/>
      <c r="W1153" s="53"/>
      <c r="X1153" s="53"/>
      <c r="Y1153" s="53"/>
      <c r="Z1153" s="53"/>
      <c r="AA1153" s="53"/>
      <c r="AB1153" s="53"/>
      <c r="AC1153" s="53"/>
      <c r="AD1153" s="53"/>
      <c r="AE1153" s="53"/>
      <c r="AF1153" s="53"/>
      <c r="AG1153" s="53"/>
      <c r="AH1153" s="35"/>
      <c r="AI1153" s="35"/>
      <c r="AJ1153" s="35"/>
    </row>
    <row r="1154" spans="8:36">
      <c r="H1154" s="53"/>
      <c r="I1154" s="53"/>
      <c r="J1154" s="53"/>
      <c r="K1154" s="53"/>
      <c r="L1154" s="53"/>
      <c r="M1154" s="53"/>
      <c r="N1154" s="53"/>
      <c r="O1154" s="53"/>
      <c r="P1154" s="53"/>
      <c r="Q1154" s="53"/>
      <c r="R1154" s="38"/>
      <c r="S1154" s="53"/>
      <c r="T1154" s="53"/>
      <c r="U1154" s="53"/>
      <c r="V1154" s="53"/>
      <c r="W1154" s="53"/>
      <c r="X1154" s="53"/>
      <c r="Y1154" s="53"/>
      <c r="Z1154" s="53"/>
      <c r="AA1154" s="53"/>
      <c r="AB1154" s="53"/>
      <c r="AC1154" s="53"/>
      <c r="AD1154" s="53"/>
      <c r="AE1154" s="53"/>
      <c r="AF1154" s="53"/>
      <c r="AG1154" s="53"/>
      <c r="AH1154" s="35"/>
      <c r="AI1154" s="35"/>
      <c r="AJ1154" s="35"/>
    </row>
    <row r="1155" spans="8:36">
      <c r="H1155" s="53"/>
      <c r="I1155" s="53"/>
      <c r="J1155" s="53"/>
      <c r="K1155" s="53"/>
      <c r="L1155" s="53"/>
      <c r="M1155" s="53"/>
      <c r="N1155" s="53"/>
      <c r="O1155" s="53"/>
      <c r="P1155" s="53"/>
      <c r="Q1155" s="53"/>
      <c r="R1155" s="38"/>
      <c r="S1155" s="53"/>
      <c r="T1155" s="53"/>
      <c r="U1155" s="53"/>
      <c r="V1155" s="53"/>
      <c r="W1155" s="53"/>
      <c r="X1155" s="53"/>
      <c r="Y1155" s="53"/>
      <c r="Z1155" s="53"/>
      <c r="AA1155" s="53"/>
      <c r="AB1155" s="53"/>
      <c r="AC1155" s="53"/>
      <c r="AD1155" s="53"/>
      <c r="AE1155" s="53"/>
      <c r="AF1155" s="53"/>
      <c r="AG1155" s="53"/>
      <c r="AH1155" s="35"/>
      <c r="AI1155" s="35"/>
      <c r="AJ1155" s="35"/>
    </row>
    <row r="1156" spans="8:36">
      <c r="H1156" s="53"/>
      <c r="I1156" s="53"/>
      <c r="J1156" s="53"/>
      <c r="K1156" s="53"/>
      <c r="L1156" s="53"/>
      <c r="M1156" s="53"/>
      <c r="N1156" s="53"/>
      <c r="O1156" s="53"/>
      <c r="P1156" s="53"/>
      <c r="Q1156" s="53"/>
      <c r="R1156" s="38"/>
      <c r="S1156" s="53"/>
      <c r="T1156" s="53"/>
      <c r="U1156" s="53"/>
      <c r="V1156" s="53"/>
      <c r="W1156" s="53"/>
      <c r="X1156" s="53"/>
      <c r="Y1156" s="53"/>
      <c r="Z1156" s="53"/>
      <c r="AA1156" s="53"/>
      <c r="AB1156" s="53"/>
      <c r="AC1156" s="53"/>
      <c r="AD1156" s="53"/>
      <c r="AE1156" s="53"/>
      <c r="AF1156" s="53"/>
      <c r="AG1156" s="53"/>
      <c r="AH1156" s="35"/>
      <c r="AI1156" s="35"/>
      <c r="AJ1156" s="35"/>
    </row>
    <row r="1157" spans="8:36">
      <c r="H1157" s="53"/>
      <c r="I1157" s="53"/>
      <c r="J1157" s="53"/>
      <c r="K1157" s="53"/>
      <c r="L1157" s="53"/>
      <c r="M1157" s="53"/>
      <c r="N1157" s="53"/>
      <c r="O1157" s="53"/>
      <c r="P1157" s="53"/>
      <c r="Q1157" s="53"/>
      <c r="R1157" s="38"/>
      <c r="S1157" s="53"/>
      <c r="T1157" s="53"/>
      <c r="U1157" s="53"/>
      <c r="V1157" s="53"/>
      <c r="W1157" s="53"/>
      <c r="X1157" s="53"/>
      <c r="Y1157" s="53"/>
      <c r="Z1157" s="53"/>
      <c r="AA1157" s="53"/>
      <c r="AB1157" s="53"/>
      <c r="AC1157" s="53"/>
      <c r="AD1157" s="53"/>
      <c r="AE1157" s="53"/>
      <c r="AF1157" s="53"/>
      <c r="AG1157" s="53"/>
      <c r="AH1157" s="35"/>
      <c r="AI1157" s="35"/>
      <c r="AJ1157" s="35"/>
    </row>
    <row r="1158" spans="8:36">
      <c r="H1158" s="53"/>
      <c r="I1158" s="53"/>
      <c r="J1158" s="53"/>
      <c r="K1158" s="53"/>
      <c r="L1158" s="53"/>
      <c r="M1158" s="53"/>
      <c r="N1158" s="53"/>
      <c r="O1158" s="53"/>
      <c r="P1158" s="53"/>
      <c r="Q1158" s="53"/>
      <c r="R1158" s="38"/>
      <c r="S1158" s="53"/>
      <c r="T1158" s="53"/>
      <c r="U1158" s="53"/>
      <c r="V1158" s="53"/>
      <c r="W1158" s="53"/>
      <c r="X1158" s="53"/>
      <c r="Y1158" s="53"/>
      <c r="Z1158" s="53"/>
      <c r="AA1158" s="53"/>
      <c r="AB1158" s="53"/>
      <c r="AC1158" s="53"/>
      <c r="AD1158" s="53"/>
      <c r="AE1158" s="53"/>
      <c r="AF1158" s="53"/>
      <c r="AG1158" s="53"/>
      <c r="AH1158" s="35"/>
      <c r="AI1158" s="35"/>
      <c r="AJ1158" s="35"/>
    </row>
    <row r="1159" spans="8:36">
      <c r="H1159" s="53"/>
      <c r="I1159" s="53"/>
      <c r="J1159" s="53"/>
      <c r="K1159" s="53"/>
      <c r="L1159" s="53"/>
      <c r="M1159" s="53"/>
      <c r="N1159" s="53"/>
      <c r="O1159" s="53"/>
      <c r="P1159" s="53"/>
      <c r="Q1159" s="53"/>
      <c r="R1159" s="38"/>
      <c r="S1159" s="53"/>
      <c r="T1159" s="53"/>
      <c r="U1159" s="53"/>
      <c r="V1159" s="53"/>
      <c r="W1159" s="53"/>
      <c r="X1159" s="53"/>
      <c r="Y1159" s="53"/>
      <c r="Z1159" s="53"/>
      <c r="AA1159" s="53"/>
      <c r="AB1159" s="53"/>
      <c r="AC1159" s="53"/>
      <c r="AD1159" s="53"/>
      <c r="AE1159" s="53"/>
      <c r="AF1159" s="53"/>
      <c r="AG1159" s="53"/>
      <c r="AH1159" s="35"/>
      <c r="AI1159" s="35"/>
      <c r="AJ1159" s="35"/>
    </row>
    <row r="1160" spans="8:36">
      <c r="H1160" s="53"/>
      <c r="I1160" s="53"/>
      <c r="J1160" s="53"/>
      <c r="K1160" s="53"/>
      <c r="L1160" s="53"/>
      <c r="M1160" s="53"/>
      <c r="N1160" s="53"/>
      <c r="O1160" s="53"/>
      <c r="P1160" s="53"/>
      <c r="Q1160" s="53"/>
      <c r="R1160" s="38"/>
      <c r="S1160" s="53"/>
      <c r="T1160" s="53"/>
      <c r="U1160" s="53"/>
      <c r="V1160" s="53"/>
      <c r="W1160" s="53"/>
      <c r="X1160" s="53"/>
      <c r="Y1160" s="53"/>
      <c r="Z1160" s="53"/>
      <c r="AA1160" s="53"/>
      <c r="AB1160" s="53"/>
      <c r="AC1160" s="53"/>
      <c r="AD1160" s="53"/>
      <c r="AE1160" s="53"/>
      <c r="AF1160" s="53"/>
      <c r="AG1160" s="53"/>
      <c r="AH1160" s="35"/>
      <c r="AI1160" s="35"/>
      <c r="AJ1160" s="35"/>
    </row>
    <row r="1161" spans="8:36">
      <c r="H1161" s="53"/>
      <c r="I1161" s="53"/>
      <c r="J1161" s="53"/>
      <c r="K1161" s="53"/>
      <c r="L1161" s="53"/>
      <c r="M1161" s="53"/>
      <c r="N1161" s="53"/>
      <c r="O1161" s="53"/>
      <c r="P1161" s="53"/>
      <c r="Q1161" s="53"/>
      <c r="R1161" s="38"/>
      <c r="S1161" s="53"/>
      <c r="T1161" s="53"/>
      <c r="U1161" s="53"/>
      <c r="V1161" s="53"/>
      <c r="W1161" s="53"/>
      <c r="X1161" s="53"/>
      <c r="Y1161" s="53"/>
      <c r="Z1161" s="53"/>
      <c r="AA1161" s="53"/>
      <c r="AB1161" s="53"/>
      <c r="AC1161" s="53"/>
      <c r="AD1161" s="53"/>
      <c r="AE1161" s="53"/>
      <c r="AF1161" s="53"/>
      <c r="AG1161" s="53"/>
      <c r="AH1161" s="35"/>
      <c r="AI1161" s="35"/>
      <c r="AJ1161" s="35"/>
    </row>
    <row r="1162" spans="8:36">
      <c r="H1162" s="53"/>
      <c r="I1162" s="53"/>
      <c r="J1162" s="53"/>
      <c r="K1162" s="53"/>
      <c r="L1162" s="53"/>
      <c r="M1162" s="53"/>
      <c r="N1162" s="53"/>
      <c r="O1162" s="53"/>
      <c r="P1162" s="53"/>
      <c r="Q1162" s="53"/>
      <c r="R1162" s="38"/>
      <c r="S1162" s="53"/>
      <c r="T1162" s="53"/>
      <c r="U1162" s="53"/>
      <c r="V1162" s="53"/>
      <c r="W1162" s="53"/>
      <c r="X1162" s="53"/>
      <c r="Y1162" s="53"/>
      <c r="Z1162" s="53"/>
      <c r="AA1162" s="53"/>
      <c r="AB1162" s="53"/>
      <c r="AC1162" s="53"/>
      <c r="AD1162" s="53"/>
      <c r="AE1162" s="53"/>
      <c r="AF1162" s="53"/>
      <c r="AG1162" s="53"/>
      <c r="AH1162" s="35"/>
      <c r="AI1162" s="35"/>
      <c r="AJ1162" s="35"/>
    </row>
    <row r="1163" spans="8:36">
      <c r="H1163" s="53"/>
      <c r="I1163" s="53"/>
      <c r="J1163" s="53"/>
      <c r="K1163" s="53"/>
      <c r="L1163" s="53"/>
      <c r="M1163" s="53"/>
      <c r="N1163" s="53"/>
      <c r="O1163" s="53"/>
      <c r="P1163" s="53"/>
      <c r="Q1163" s="53"/>
      <c r="R1163" s="38"/>
      <c r="S1163" s="53"/>
      <c r="T1163" s="53"/>
      <c r="U1163" s="53"/>
      <c r="V1163" s="53"/>
      <c r="W1163" s="53"/>
      <c r="X1163" s="53"/>
      <c r="Y1163" s="53"/>
      <c r="Z1163" s="53"/>
      <c r="AA1163" s="53"/>
      <c r="AB1163" s="53"/>
      <c r="AC1163" s="53"/>
      <c r="AD1163" s="53"/>
      <c r="AE1163" s="53"/>
      <c r="AF1163" s="53"/>
      <c r="AG1163" s="53"/>
      <c r="AH1163" s="35"/>
      <c r="AI1163" s="35"/>
      <c r="AJ1163" s="35"/>
    </row>
    <row r="1164" spans="8:36">
      <c r="H1164" s="53"/>
      <c r="I1164" s="53"/>
      <c r="J1164" s="53"/>
      <c r="K1164" s="53"/>
      <c r="L1164" s="53"/>
      <c r="M1164" s="53"/>
      <c r="N1164" s="53"/>
      <c r="O1164" s="53"/>
      <c r="P1164" s="53"/>
      <c r="Q1164" s="53"/>
      <c r="R1164" s="38"/>
      <c r="S1164" s="53"/>
      <c r="T1164" s="53"/>
      <c r="U1164" s="53"/>
      <c r="V1164" s="53"/>
      <c r="W1164" s="53"/>
      <c r="X1164" s="53"/>
      <c r="Y1164" s="53"/>
      <c r="Z1164" s="53"/>
      <c r="AA1164" s="53"/>
      <c r="AB1164" s="53"/>
      <c r="AC1164" s="53"/>
      <c r="AD1164" s="53"/>
      <c r="AE1164" s="53"/>
      <c r="AF1164" s="53"/>
      <c r="AG1164" s="53"/>
      <c r="AH1164" s="35"/>
      <c r="AI1164" s="35"/>
      <c r="AJ1164" s="35"/>
    </row>
    <row r="1165" spans="8:36">
      <c r="H1165" s="53"/>
      <c r="I1165" s="53"/>
      <c r="J1165" s="53"/>
      <c r="K1165" s="53"/>
      <c r="L1165" s="53"/>
      <c r="M1165" s="53"/>
      <c r="N1165" s="53"/>
      <c r="O1165" s="53"/>
      <c r="P1165" s="53"/>
      <c r="Q1165" s="53"/>
      <c r="R1165" s="38"/>
      <c r="S1165" s="53"/>
      <c r="T1165" s="53"/>
      <c r="U1165" s="53"/>
      <c r="V1165" s="53"/>
      <c r="W1165" s="53"/>
      <c r="X1165" s="53"/>
      <c r="Y1165" s="53"/>
      <c r="Z1165" s="53"/>
      <c r="AA1165" s="53"/>
      <c r="AB1165" s="53"/>
      <c r="AC1165" s="53"/>
      <c r="AD1165" s="53"/>
      <c r="AE1165" s="53"/>
      <c r="AF1165" s="53"/>
      <c r="AG1165" s="53"/>
      <c r="AH1165" s="35"/>
      <c r="AI1165" s="35"/>
      <c r="AJ1165" s="35"/>
    </row>
    <row r="1166" spans="8:36">
      <c r="H1166" s="53"/>
      <c r="I1166" s="53"/>
      <c r="J1166" s="53"/>
      <c r="K1166" s="53"/>
      <c r="L1166" s="53"/>
      <c r="M1166" s="53"/>
      <c r="N1166" s="53"/>
      <c r="O1166" s="53"/>
      <c r="P1166" s="53"/>
      <c r="Q1166" s="53"/>
      <c r="R1166" s="38"/>
      <c r="S1166" s="53"/>
      <c r="T1166" s="53"/>
      <c r="U1166" s="53"/>
      <c r="V1166" s="53"/>
      <c r="W1166" s="53"/>
      <c r="X1166" s="53"/>
      <c r="Y1166" s="53"/>
      <c r="Z1166" s="53"/>
      <c r="AA1166" s="53"/>
      <c r="AB1166" s="53"/>
      <c r="AC1166" s="53"/>
      <c r="AD1166" s="53"/>
      <c r="AE1166" s="53"/>
      <c r="AF1166" s="53"/>
      <c r="AG1166" s="53"/>
      <c r="AH1166" s="35"/>
      <c r="AI1166" s="35"/>
      <c r="AJ1166" s="35"/>
    </row>
    <row r="1167" spans="8:36">
      <c r="H1167" s="53"/>
      <c r="I1167" s="53"/>
      <c r="J1167" s="53"/>
      <c r="K1167" s="53"/>
      <c r="L1167" s="53"/>
      <c r="M1167" s="53"/>
      <c r="N1167" s="53"/>
      <c r="O1167" s="53"/>
      <c r="P1167" s="53"/>
      <c r="Q1167" s="53"/>
      <c r="R1167" s="38"/>
      <c r="S1167" s="53"/>
      <c r="T1167" s="53"/>
      <c r="U1167" s="53"/>
      <c r="V1167" s="53"/>
      <c r="W1167" s="53"/>
      <c r="X1167" s="53"/>
      <c r="Y1167" s="53"/>
      <c r="Z1167" s="53"/>
      <c r="AA1167" s="53"/>
      <c r="AB1167" s="53"/>
      <c r="AC1167" s="53"/>
      <c r="AD1167" s="53"/>
      <c r="AE1167" s="53"/>
      <c r="AF1167" s="53"/>
      <c r="AG1167" s="53"/>
      <c r="AH1167" s="35"/>
      <c r="AI1167" s="35"/>
      <c r="AJ1167" s="35"/>
    </row>
    <row r="1168" spans="8:36">
      <c r="H1168" s="53"/>
      <c r="I1168" s="53"/>
      <c r="J1168" s="53"/>
      <c r="K1168" s="53"/>
      <c r="L1168" s="53"/>
      <c r="M1168" s="53"/>
      <c r="N1168" s="53"/>
      <c r="O1168" s="53"/>
      <c r="P1168" s="53"/>
      <c r="Q1168" s="53"/>
      <c r="R1168" s="38"/>
      <c r="S1168" s="53"/>
      <c r="T1168" s="53"/>
      <c r="U1168" s="53"/>
      <c r="V1168" s="53"/>
      <c r="W1168" s="53"/>
      <c r="X1168" s="53"/>
      <c r="Y1168" s="53"/>
      <c r="Z1168" s="53"/>
      <c r="AA1168" s="53"/>
      <c r="AB1168" s="53"/>
      <c r="AC1168" s="53"/>
      <c r="AD1168" s="53"/>
      <c r="AE1168" s="53"/>
      <c r="AF1168" s="53"/>
      <c r="AG1168" s="53"/>
      <c r="AH1168" s="35"/>
      <c r="AI1168" s="35"/>
      <c r="AJ1168" s="35"/>
    </row>
    <row r="1169" spans="8:36">
      <c r="H1169" s="53"/>
      <c r="I1169" s="53"/>
      <c r="J1169" s="53"/>
      <c r="K1169" s="53"/>
      <c r="L1169" s="53"/>
      <c r="M1169" s="53"/>
      <c r="N1169" s="53"/>
      <c r="O1169" s="53"/>
      <c r="P1169" s="53"/>
      <c r="Q1169" s="53"/>
      <c r="R1169" s="38"/>
      <c r="S1169" s="53"/>
      <c r="T1169" s="53"/>
      <c r="U1169" s="53"/>
      <c r="V1169" s="53"/>
      <c r="W1169" s="53"/>
      <c r="X1169" s="53"/>
      <c r="Y1169" s="53"/>
      <c r="Z1169" s="53"/>
      <c r="AA1169" s="53"/>
      <c r="AB1169" s="53"/>
      <c r="AC1169" s="53"/>
      <c r="AD1169" s="53"/>
      <c r="AE1169" s="53"/>
      <c r="AF1169" s="53"/>
      <c r="AG1169" s="53"/>
      <c r="AH1169" s="35"/>
      <c r="AI1169" s="35"/>
      <c r="AJ1169" s="35"/>
    </row>
    <row r="1170" spans="8:36">
      <c r="H1170" s="53"/>
      <c r="I1170" s="53"/>
      <c r="J1170" s="53"/>
      <c r="K1170" s="53"/>
      <c r="L1170" s="53"/>
      <c r="M1170" s="53"/>
      <c r="N1170" s="53"/>
      <c r="O1170" s="53"/>
      <c r="P1170" s="53"/>
      <c r="Q1170" s="53"/>
      <c r="R1170" s="38"/>
      <c r="S1170" s="53"/>
      <c r="T1170" s="53"/>
      <c r="U1170" s="53"/>
      <c r="V1170" s="53"/>
      <c r="W1170" s="53"/>
      <c r="X1170" s="53"/>
      <c r="Y1170" s="53"/>
      <c r="Z1170" s="53"/>
      <c r="AA1170" s="53"/>
      <c r="AB1170" s="53"/>
      <c r="AC1170" s="53"/>
      <c r="AD1170" s="53"/>
      <c r="AE1170" s="53"/>
      <c r="AF1170" s="53"/>
      <c r="AG1170" s="53"/>
      <c r="AH1170" s="35"/>
      <c r="AI1170" s="35"/>
      <c r="AJ1170" s="35"/>
    </row>
    <row r="1171" spans="8:36">
      <c r="H1171" s="53"/>
      <c r="I1171" s="53"/>
      <c r="J1171" s="53"/>
      <c r="K1171" s="53"/>
      <c r="L1171" s="53"/>
      <c r="M1171" s="53"/>
      <c r="N1171" s="53"/>
      <c r="O1171" s="53"/>
      <c r="P1171" s="53"/>
      <c r="Q1171" s="53"/>
      <c r="R1171" s="38"/>
      <c r="S1171" s="53"/>
      <c r="T1171" s="53"/>
      <c r="U1171" s="53"/>
      <c r="V1171" s="53"/>
      <c r="W1171" s="53"/>
      <c r="X1171" s="53"/>
      <c r="Y1171" s="53"/>
      <c r="Z1171" s="53"/>
      <c r="AA1171" s="53"/>
      <c r="AB1171" s="53"/>
      <c r="AC1171" s="53"/>
      <c r="AD1171" s="53"/>
      <c r="AE1171" s="53"/>
      <c r="AF1171" s="53"/>
      <c r="AG1171" s="53"/>
      <c r="AH1171" s="35"/>
      <c r="AI1171" s="35"/>
      <c r="AJ1171" s="35"/>
    </row>
    <row r="1172" spans="8:36">
      <c r="H1172" s="53"/>
      <c r="I1172" s="53"/>
      <c r="J1172" s="53"/>
      <c r="K1172" s="53"/>
      <c r="L1172" s="53"/>
      <c r="M1172" s="53"/>
      <c r="N1172" s="53"/>
      <c r="O1172" s="53"/>
      <c r="P1172" s="53"/>
      <c r="Q1172" s="53"/>
      <c r="R1172" s="38"/>
      <c r="S1172" s="53"/>
      <c r="T1172" s="53"/>
      <c r="U1172" s="53"/>
      <c r="V1172" s="53"/>
      <c r="W1172" s="53"/>
      <c r="X1172" s="53"/>
      <c r="Y1172" s="53"/>
      <c r="Z1172" s="53"/>
      <c r="AA1172" s="53"/>
      <c r="AB1172" s="53"/>
      <c r="AC1172" s="53"/>
      <c r="AD1172" s="53"/>
      <c r="AE1172" s="53"/>
      <c r="AF1172" s="53"/>
      <c r="AG1172" s="53"/>
      <c r="AH1172" s="35"/>
      <c r="AI1172" s="35"/>
      <c r="AJ1172" s="35"/>
    </row>
    <row r="1173" spans="8:36">
      <c r="H1173" s="53"/>
      <c r="I1173" s="53"/>
      <c r="J1173" s="53"/>
      <c r="K1173" s="53"/>
      <c r="L1173" s="53"/>
      <c r="M1173" s="53"/>
      <c r="N1173" s="53"/>
      <c r="O1173" s="53"/>
      <c r="P1173" s="53"/>
      <c r="Q1173" s="53"/>
      <c r="R1173" s="38"/>
      <c r="S1173" s="53"/>
      <c r="T1173" s="53"/>
      <c r="U1173" s="53"/>
      <c r="V1173" s="53"/>
      <c r="W1173" s="53"/>
      <c r="X1173" s="53"/>
      <c r="Y1173" s="53"/>
      <c r="Z1173" s="53"/>
      <c r="AA1173" s="53"/>
      <c r="AB1173" s="53"/>
      <c r="AC1173" s="53"/>
      <c r="AD1173" s="53"/>
      <c r="AE1173" s="53"/>
      <c r="AF1173" s="53"/>
      <c r="AG1173" s="53"/>
      <c r="AH1173" s="35"/>
      <c r="AI1173" s="35"/>
      <c r="AJ1173" s="35"/>
    </row>
    <row r="1174" spans="8:36">
      <c r="H1174" s="53"/>
      <c r="I1174" s="53"/>
      <c r="J1174" s="53"/>
      <c r="K1174" s="53"/>
      <c r="L1174" s="53"/>
      <c r="M1174" s="53"/>
      <c r="N1174" s="53"/>
      <c r="O1174" s="53"/>
      <c r="P1174" s="53"/>
      <c r="Q1174" s="53"/>
      <c r="R1174" s="38"/>
      <c r="S1174" s="53"/>
      <c r="T1174" s="53"/>
      <c r="U1174" s="53"/>
      <c r="V1174" s="53"/>
      <c r="W1174" s="53"/>
      <c r="X1174" s="53"/>
      <c r="Y1174" s="53"/>
      <c r="Z1174" s="53"/>
      <c r="AA1174" s="53"/>
      <c r="AB1174" s="53"/>
      <c r="AC1174" s="53"/>
      <c r="AD1174" s="53"/>
      <c r="AE1174" s="53"/>
      <c r="AF1174" s="53"/>
      <c r="AG1174" s="53"/>
      <c r="AH1174" s="35"/>
      <c r="AI1174" s="35"/>
      <c r="AJ1174" s="35"/>
    </row>
    <row r="1175" spans="8:36">
      <c r="H1175" s="53"/>
      <c r="I1175" s="53"/>
      <c r="J1175" s="53"/>
      <c r="K1175" s="53"/>
      <c r="L1175" s="53"/>
      <c r="M1175" s="53"/>
      <c r="N1175" s="53"/>
      <c r="O1175" s="53"/>
      <c r="P1175" s="53"/>
      <c r="Q1175" s="53"/>
      <c r="R1175" s="38"/>
      <c r="S1175" s="53"/>
      <c r="T1175" s="53"/>
      <c r="U1175" s="53"/>
      <c r="V1175" s="53"/>
      <c r="W1175" s="53"/>
      <c r="X1175" s="53"/>
      <c r="Y1175" s="53"/>
      <c r="Z1175" s="53"/>
      <c r="AA1175" s="53"/>
      <c r="AB1175" s="53"/>
      <c r="AC1175" s="53"/>
      <c r="AD1175" s="53"/>
      <c r="AE1175" s="53"/>
      <c r="AF1175" s="53"/>
      <c r="AG1175" s="53"/>
      <c r="AH1175" s="35"/>
      <c r="AI1175" s="35"/>
      <c r="AJ1175" s="35"/>
    </row>
    <row r="1176" spans="8:36">
      <c r="H1176" s="53"/>
      <c r="I1176" s="53"/>
      <c r="J1176" s="53"/>
      <c r="K1176" s="53"/>
      <c r="L1176" s="53"/>
      <c r="M1176" s="53"/>
      <c r="N1176" s="53"/>
      <c r="O1176" s="53"/>
      <c r="P1176" s="53"/>
      <c r="Q1176" s="53"/>
      <c r="R1176" s="38"/>
      <c r="S1176" s="53"/>
      <c r="T1176" s="53"/>
      <c r="U1176" s="53"/>
      <c r="V1176" s="53"/>
      <c r="W1176" s="53"/>
      <c r="X1176" s="53"/>
      <c r="Y1176" s="53"/>
      <c r="Z1176" s="53"/>
      <c r="AA1176" s="53"/>
      <c r="AB1176" s="53"/>
      <c r="AC1176" s="53"/>
      <c r="AD1176" s="53"/>
      <c r="AE1176" s="53"/>
      <c r="AF1176" s="53"/>
      <c r="AG1176" s="53"/>
      <c r="AH1176" s="35"/>
      <c r="AI1176" s="35"/>
      <c r="AJ1176" s="35"/>
    </row>
    <row r="1177" spans="8:36">
      <c r="H1177" s="53"/>
      <c r="I1177" s="53"/>
      <c r="J1177" s="53"/>
      <c r="K1177" s="53"/>
      <c r="L1177" s="53"/>
      <c r="M1177" s="53"/>
      <c r="N1177" s="53"/>
      <c r="O1177" s="53"/>
      <c r="P1177" s="53"/>
      <c r="Q1177" s="53"/>
      <c r="R1177" s="38"/>
      <c r="S1177" s="53"/>
      <c r="T1177" s="53"/>
      <c r="U1177" s="53"/>
      <c r="V1177" s="53"/>
      <c r="W1177" s="53"/>
      <c r="X1177" s="53"/>
      <c r="Y1177" s="53"/>
      <c r="Z1177" s="53"/>
      <c r="AA1177" s="53"/>
      <c r="AB1177" s="53"/>
      <c r="AC1177" s="53"/>
      <c r="AD1177" s="53"/>
      <c r="AE1177" s="53"/>
      <c r="AF1177" s="53"/>
      <c r="AG1177" s="53"/>
      <c r="AH1177" s="35"/>
      <c r="AI1177" s="35"/>
      <c r="AJ1177" s="35"/>
    </row>
    <row r="1178" spans="8:36">
      <c r="H1178" s="53"/>
      <c r="I1178" s="53"/>
      <c r="J1178" s="53"/>
      <c r="K1178" s="53"/>
      <c r="L1178" s="53"/>
      <c r="M1178" s="53"/>
      <c r="N1178" s="53"/>
      <c r="O1178" s="53"/>
      <c r="P1178" s="53"/>
      <c r="Q1178" s="53"/>
      <c r="R1178" s="38"/>
      <c r="S1178" s="53"/>
      <c r="T1178" s="53"/>
      <c r="U1178" s="53"/>
      <c r="V1178" s="53"/>
      <c r="W1178" s="53"/>
      <c r="X1178" s="53"/>
      <c r="Y1178" s="53"/>
      <c r="Z1178" s="53"/>
      <c r="AA1178" s="53"/>
      <c r="AB1178" s="53"/>
      <c r="AC1178" s="53"/>
      <c r="AD1178" s="53"/>
      <c r="AE1178" s="53"/>
      <c r="AF1178" s="53"/>
      <c r="AG1178" s="53"/>
      <c r="AH1178" s="35"/>
      <c r="AI1178" s="35"/>
      <c r="AJ1178" s="35"/>
    </row>
    <row r="1179" spans="8:36">
      <c r="H1179" s="53"/>
      <c r="I1179" s="53"/>
      <c r="J1179" s="53"/>
      <c r="K1179" s="53"/>
      <c r="L1179" s="53"/>
      <c r="M1179" s="53"/>
      <c r="N1179" s="53"/>
      <c r="O1179" s="53"/>
      <c r="P1179" s="53"/>
      <c r="Q1179" s="53"/>
      <c r="R1179" s="38"/>
      <c r="S1179" s="53"/>
      <c r="T1179" s="53"/>
      <c r="U1179" s="53"/>
      <c r="V1179" s="53"/>
      <c r="W1179" s="53"/>
      <c r="X1179" s="53"/>
      <c r="Y1179" s="53"/>
      <c r="Z1179" s="53"/>
      <c r="AA1179" s="53"/>
      <c r="AB1179" s="53"/>
      <c r="AC1179" s="53"/>
      <c r="AD1179" s="53"/>
      <c r="AE1179" s="53"/>
      <c r="AF1179" s="53"/>
      <c r="AG1179" s="53"/>
      <c r="AH1179" s="35"/>
      <c r="AI1179" s="35"/>
      <c r="AJ1179" s="35"/>
    </row>
    <row r="1180" spans="8:36">
      <c r="H1180" s="53"/>
      <c r="I1180" s="53"/>
      <c r="J1180" s="53"/>
      <c r="K1180" s="53"/>
      <c r="L1180" s="53"/>
      <c r="M1180" s="53"/>
      <c r="N1180" s="53"/>
      <c r="O1180" s="53"/>
      <c r="P1180" s="53"/>
      <c r="Q1180" s="53"/>
      <c r="R1180" s="38"/>
      <c r="S1180" s="53"/>
      <c r="T1180" s="53"/>
      <c r="U1180" s="53"/>
      <c r="V1180" s="53"/>
      <c r="W1180" s="53"/>
      <c r="X1180" s="53"/>
      <c r="Y1180" s="53"/>
      <c r="Z1180" s="53"/>
      <c r="AA1180" s="53"/>
      <c r="AB1180" s="53"/>
      <c r="AC1180" s="53"/>
      <c r="AD1180" s="53"/>
      <c r="AE1180" s="53"/>
      <c r="AF1180" s="53"/>
      <c r="AG1180" s="53"/>
      <c r="AH1180" s="35"/>
      <c r="AI1180" s="35"/>
      <c r="AJ1180" s="35"/>
    </row>
    <row r="1181" spans="8:36">
      <c r="H1181" s="53"/>
      <c r="I1181" s="53"/>
      <c r="J1181" s="53"/>
      <c r="K1181" s="53"/>
      <c r="L1181" s="53"/>
      <c r="M1181" s="53"/>
      <c r="N1181" s="53"/>
      <c r="O1181" s="53"/>
      <c r="P1181" s="53"/>
      <c r="Q1181" s="53"/>
      <c r="R1181" s="38"/>
      <c r="S1181" s="53"/>
      <c r="T1181" s="53"/>
      <c r="U1181" s="53"/>
      <c r="V1181" s="53"/>
      <c r="W1181" s="53"/>
      <c r="X1181" s="53"/>
      <c r="Y1181" s="53"/>
      <c r="Z1181" s="53"/>
      <c r="AA1181" s="53"/>
      <c r="AB1181" s="53"/>
      <c r="AC1181" s="53"/>
      <c r="AD1181" s="53"/>
      <c r="AE1181" s="53"/>
      <c r="AF1181" s="53"/>
      <c r="AG1181" s="53"/>
      <c r="AH1181" s="35"/>
      <c r="AI1181" s="35"/>
      <c r="AJ1181" s="35"/>
    </row>
    <row r="1182" spans="8:36">
      <c r="H1182" s="53"/>
      <c r="I1182" s="53"/>
      <c r="J1182" s="53"/>
      <c r="K1182" s="53"/>
      <c r="L1182" s="53"/>
      <c r="M1182" s="53"/>
      <c r="N1182" s="53"/>
      <c r="O1182" s="53"/>
      <c r="P1182" s="53"/>
      <c r="Q1182" s="53"/>
      <c r="R1182" s="38"/>
      <c r="S1182" s="53"/>
      <c r="T1182" s="53"/>
      <c r="U1182" s="53"/>
      <c r="V1182" s="53"/>
      <c r="W1182" s="53"/>
      <c r="X1182" s="53"/>
      <c r="Y1182" s="53"/>
      <c r="Z1182" s="53"/>
      <c r="AA1182" s="53"/>
      <c r="AB1182" s="53"/>
      <c r="AC1182" s="53"/>
      <c r="AD1182" s="53"/>
      <c r="AE1182" s="53"/>
      <c r="AF1182" s="53"/>
      <c r="AG1182" s="53"/>
      <c r="AH1182" s="35"/>
      <c r="AI1182" s="35"/>
      <c r="AJ1182" s="35"/>
    </row>
    <row r="1183" spans="8:36">
      <c r="H1183" s="53"/>
      <c r="I1183" s="53"/>
      <c r="J1183" s="53"/>
      <c r="K1183" s="53"/>
      <c r="L1183" s="53"/>
      <c r="M1183" s="53"/>
      <c r="N1183" s="53"/>
      <c r="O1183" s="53"/>
      <c r="P1183" s="53"/>
      <c r="Q1183" s="53"/>
      <c r="R1183" s="38"/>
      <c r="S1183" s="53"/>
      <c r="T1183" s="53"/>
      <c r="U1183" s="53"/>
      <c r="V1183" s="53"/>
      <c r="W1183" s="53"/>
      <c r="X1183" s="53"/>
      <c r="Y1183" s="53"/>
      <c r="Z1183" s="53"/>
      <c r="AA1183" s="53"/>
      <c r="AB1183" s="53"/>
      <c r="AC1183" s="53"/>
      <c r="AD1183" s="53"/>
      <c r="AE1183" s="53"/>
      <c r="AF1183" s="53"/>
      <c r="AG1183" s="53"/>
      <c r="AH1183" s="35"/>
      <c r="AI1183" s="35"/>
      <c r="AJ1183" s="35"/>
    </row>
    <row r="1184" spans="8:36">
      <c r="H1184" s="53"/>
      <c r="I1184" s="53"/>
      <c r="J1184" s="53"/>
      <c r="K1184" s="53"/>
      <c r="L1184" s="53"/>
      <c r="M1184" s="53"/>
      <c r="N1184" s="53"/>
      <c r="O1184" s="53"/>
      <c r="P1184" s="53"/>
      <c r="Q1184" s="53"/>
      <c r="R1184" s="38"/>
      <c r="S1184" s="53"/>
      <c r="T1184" s="53"/>
      <c r="U1184" s="53"/>
      <c r="V1184" s="53"/>
      <c r="W1184" s="53"/>
      <c r="X1184" s="53"/>
      <c r="Y1184" s="53"/>
      <c r="Z1184" s="53"/>
      <c r="AA1184" s="53"/>
      <c r="AB1184" s="53"/>
      <c r="AC1184" s="53"/>
      <c r="AD1184" s="53"/>
      <c r="AE1184" s="53"/>
      <c r="AF1184" s="53"/>
      <c r="AG1184" s="53"/>
      <c r="AH1184" s="35"/>
      <c r="AI1184" s="35"/>
      <c r="AJ1184" s="35"/>
    </row>
    <row r="1185" spans="8:36">
      <c r="H1185" s="53"/>
      <c r="I1185" s="53"/>
      <c r="J1185" s="53"/>
      <c r="K1185" s="53"/>
      <c r="L1185" s="53"/>
      <c r="M1185" s="53"/>
      <c r="N1185" s="53"/>
      <c r="O1185" s="53"/>
      <c r="P1185" s="53"/>
      <c r="Q1185" s="53"/>
      <c r="R1185" s="38"/>
      <c r="S1185" s="53"/>
      <c r="T1185" s="53"/>
      <c r="U1185" s="53"/>
      <c r="V1185" s="53"/>
      <c r="W1185" s="53"/>
      <c r="X1185" s="53"/>
      <c r="Y1185" s="53"/>
      <c r="Z1185" s="53"/>
      <c r="AA1185" s="53"/>
      <c r="AB1185" s="53"/>
      <c r="AC1185" s="53"/>
      <c r="AD1185" s="53"/>
      <c r="AE1185" s="53"/>
      <c r="AF1185" s="53"/>
      <c r="AG1185" s="53"/>
      <c r="AH1185" s="35"/>
      <c r="AI1185" s="35"/>
      <c r="AJ1185" s="35"/>
    </row>
    <row r="1186" spans="8:36">
      <c r="H1186" s="53"/>
      <c r="I1186" s="53"/>
      <c r="J1186" s="53"/>
      <c r="K1186" s="53"/>
      <c r="L1186" s="53"/>
      <c r="M1186" s="53"/>
      <c r="N1186" s="53"/>
      <c r="O1186" s="53"/>
      <c r="P1186" s="53"/>
      <c r="Q1186" s="53"/>
      <c r="R1186" s="38"/>
      <c r="S1186" s="53"/>
      <c r="T1186" s="53"/>
      <c r="U1186" s="53"/>
      <c r="V1186" s="53"/>
      <c r="W1186" s="53"/>
      <c r="X1186" s="53"/>
      <c r="Y1186" s="53"/>
      <c r="Z1186" s="53"/>
      <c r="AA1186" s="53"/>
      <c r="AB1186" s="53"/>
      <c r="AC1186" s="53"/>
      <c r="AD1186" s="53"/>
      <c r="AE1186" s="53"/>
      <c r="AF1186" s="53"/>
      <c r="AG1186" s="53"/>
      <c r="AH1186" s="35"/>
      <c r="AI1186" s="35"/>
      <c r="AJ1186" s="35"/>
    </row>
    <row r="1187" spans="8:36">
      <c r="H1187" s="53"/>
      <c r="I1187" s="53"/>
      <c r="J1187" s="53"/>
      <c r="K1187" s="53"/>
      <c r="L1187" s="53"/>
      <c r="M1187" s="53"/>
      <c r="N1187" s="53"/>
      <c r="O1187" s="53"/>
      <c r="P1187" s="53"/>
      <c r="Q1187" s="53"/>
      <c r="R1187" s="38"/>
      <c r="S1187" s="53"/>
      <c r="T1187" s="53"/>
      <c r="U1187" s="53"/>
      <c r="V1187" s="53"/>
      <c r="W1187" s="53"/>
      <c r="X1187" s="53"/>
      <c r="Y1187" s="53"/>
      <c r="Z1187" s="53"/>
      <c r="AA1187" s="53"/>
      <c r="AB1187" s="53"/>
      <c r="AC1187" s="53"/>
      <c r="AD1187" s="53"/>
      <c r="AE1187" s="53"/>
      <c r="AF1187" s="53"/>
      <c r="AG1187" s="53"/>
      <c r="AH1187" s="35"/>
      <c r="AI1187" s="35"/>
      <c r="AJ1187" s="35"/>
    </row>
    <row r="1188" spans="8:36">
      <c r="H1188" s="53"/>
      <c r="I1188" s="53"/>
      <c r="J1188" s="53"/>
      <c r="K1188" s="53"/>
      <c r="L1188" s="53"/>
      <c r="M1188" s="53"/>
      <c r="N1188" s="53"/>
      <c r="O1188" s="53"/>
      <c r="P1188" s="53"/>
      <c r="Q1188" s="53"/>
      <c r="R1188" s="38"/>
      <c r="S1188" s="53"/>
      <c r="T1188" s="53"/>
      <c r="U1188" s="53"/>
      <c r="V1188" s="53"/>
      <c r="W1188" s="53"/>
      <c r="X1188" s="53"/>
      <c r="Y1188" s="53"/>
      <c r="Z1188" s="53"/>
      <c r="AA1188" s="53"/>
      <c r="AB1188" s="53"/>
      <c r="AC1188" s="53"/>
      <c r="AD1188" s="53"/>
      <c r="AE1188" s="53"/>
      <c r="AF1188" s="53"/>
      <c r="AG1188" s="53"/>
      <c r="AH1188" s="35"/>
      <c r="AI1188" s="35"/>
      <c r="AJ1188" s="35"/>
    </row>
    <row r="1189" spans="8:36">
      <c r="H1189" s="53"/>
      <c r="I1189" s="53"/>
      <c r="J1189" s="53"/>
      <c r="K1189" s="53"/>
      <c r="L1189" s="53"/>
      <c r="M1189" s="53"/>
      <c r="N1189" s="53"/>
      <c r="O1189" s="53"/>
      <c r="P1189" s="53"/>
      <c r="Q1189" s="53"/>
      <c r="R1189" s="38"/>
      <c r="S1189" s="53"/>
      <c r="T1189" s="53"/>
      <c r="U1189" s="53"/>
      <c r="V1189" s="53"/>
      <c r="W1189" s="53"/>
      <c r="X1189" s="53"/>
      <c r="Y1189" s="53"/>
      <c r="Z1189" s="53"/>
      <c r="AA1189" s="53"/>
      <c r="AB1189" s="53"/>
      <c r="AC1189" s="53"/>
      <c r="AD1189" s="53"/>
      <c r="AE1189" s="53"/>
      <c r="AF1189" s="53"/>
      <c r="AG1189" s="53"/>
      <c r="AH1189" s="35"/>
      <c r="AI1189" s="35"/>
      <c r="AJ1189" s="35"/>
    </row>
    <row r="1190" spans="8:36">
      <c r="H1190" s="53"/>
      <c r="I1190" s="53"/>
      <c r="J1190" s="53"/>
      <c r="K1190" s="53"/>
      <c r="L1190" s="53"/>
      <c r="M1190" s="53"/>
      <c r="N1190" s="53"/>
      <c r="O1190" s="53"/>
      <c r="P1190" s="53"/>
      <c r="Q1190" s="53"/>
      <c r="R1190" s="38"/>
      <c r="S1190" s="53"/>
      <c r="T1190" s="53"/>
      <c r="U1190" s="53"/>
      <c r="V1190" s="53"/>
      <c r="W1190" s="53"/>
      <c r="X1190" s="53"/>
      <c r="Y1190" s="53"/>
      <c r="Z1190" s="53"/>
      <c r="AA1190" s="53"/>
      <c r="AB1190" s="53"/>
      <c r="AC1190" s="53"/>
      <c r="AD1190" s="53"/>
      <c r="AE1190" s="53"/>
      <c r="AF1190" s="53"/>
      <c r="AG1190" s="53"/>
      <c r="AH1190" s="35"/>
      <c r="AI1190" s="35"/>
      <c r="AJ1190" s="35"/>
    </row>
    <row r="1191" spans="8:36">
      <c r="H1191" s="53"/>
      <c r="I1191" s="53"/>
      <c r="J1191" s="53"/>
      <c r="K1191" s="53"/>
      <c r="L1191" s="53"/>
      <c r="M1191" s="53"/>
      <c r="N1191" s="53"/>
      <c r="O1191" s="53"/>
      <c r="P1191" s="53"/>
      <c r="Q1191" s="53"/>
      <c r="R1191" s="38"/>
      <c r="S1191" s="53"/>
      <c r="T1191" s="53"/>
      <c r="U1191" s="53"/>
      <c r="V1191" s="53"/>
      <c r="W1191" s="53"/>
      <c r="X1191" s="53"/>
      <c r="Y1191" s="53"/>
      <c r="Z1191" s="53"/>
      <c r="AA1191" s="53"/>
      <c r="AB1191" s="53"/>
      <c r="AC1191" s="53"/>
      <c r="AD1191" s="53"/>
      <c r="AE1191" s="53"/>
      <c r="AF1191" s="53"/>
      <c r="AG1191" s="53"/>
      <c r="AH1191" s="35"/>
      <c r="AI1191" s="35"/>
      <c r="AJ1191" s="35"/>
    </row>
    <row r="1192" spans="8:36">
      <c r="H1192" s="53"/>
      <c r="I1192" s="53"/>
      <c r="J1192" s="53"/>
      <c r="K1192" s="53"/>
      <c r="L1192" s="53"/>
      <c r="M1192" s="53"/>
      <c r="N1192" s="53"/>
      <c r="O1192" s="53"/>
      <c r="P1192" s="53"/>
      <c r="Q1192" s="53"/>
      <c r="R1192" s="38"/>
      <c r="S1192" s="53"/>
      <c r="T1192" s="53"/>
      <c r="U1192" s="53"/>
      <c r="V1192" s="53"/>
      <c r="W1192" s="53"/>
      <c r="X1192" s="53"/>
      <c r="Y1192" s="53"/>
      <c r="Z1192" s="53"/>
      <c r="AA1192" s="53"/>
      <c r="AB1192" s="53"/>
      <c r="AC1192" s="53"/>
      <c r="AD1192" s="53"/>
      <c r="AE1192" s="53"/>
      <c r="AF1192" s="53"/>
      <c r="AG1192" s="53"/>
      <c r="AH1192" s="35"/>
      <c r="AI1192" s="35"/>
      <c r="AJ1192" s="35"/>
    </row>
    <row r="1193" spans="8:36">
      <c r="H1193" s="53"/>
      <c r="I1193" s="53"/>
      <c r="J1193" s="53"/>
      <c r="K1193" s="53"/>
      <c r="L1193" s="53"/>
      <c r="M1193" s="53"/>
      <c r="N1193" s="53"/>
      <c r="O1193" s="53"/>
      <c r="P1193" s="53"/>
      <c r="Q1193" s="53"/>
      <c r="R1193" s="38"/>
      <c r="S1193" s="53"/>
      <c r="T1193" s="53"/>
      <c r="U1193" s="53"/>
      <c r="V1193" s="53"/>
      <c r="W1193" s="53"/>
      <c r="X1193" s="53"/>
      <c r="Y1193" s="53"/>
      <c r="Z1193" s="53"/>
      <c r="AA1193" s="53"/>
      <c r="AB1193" s="53"/>
      <c r="AC1193" s="53"/>
      <c r="AD1193" s="53"/>
      <c r="AE1193" s="53"/>
      <c r="AF1193" s="53"/>
      <c r="AG1193" s="53"/>
      <c r="AH1193" s="35"/>
      <c r="AI1193" s="35"/>
      <c r="AJ1193" s="35"/>
    </row>
    <row r="1194" spans="8:36">
      <c r="H1194" s="53"/>
      <c r="I1194" s="53"/>
      <c r="J1194" s="53"/>
      <c r="K1194" s="53"/>
      <c r="L1194" s="53"/>
      <c r="M1194" s="53"/>
      <c r="N1194" s="53"/>
      <c r="O1194" s="53"/>
      <c r="P1194" s="53"/>
      <c r="Q1194" s="53"/>
      <c r="R1194" s="38"/>
      <c r="S1194" s="53"/>
      <c r="T1194" s="53"/>
      <c r="U1194" s="53"/>
      <c r="V1194" s="53"/>
      <c r="W1194" s="53"/>
      <c r="X1194" s="53"/>
      <c r="Y1194" s="53"/>
      <c r="Z1194" s="53"/>
      <c r="AA1194" s="53"/>
      <c r="AB1194" s="53"/>
      <c r="AC1194" s="53"/>
      <c r="AD1194" s="53"/>
      <c r="AE1194" s="53"/>
      <c r="AF1194" s="53"/>
      <c r="AG1194" s="53"/>
      <c r="AH1194" s="35"/>
      <c r="AI1194" s="35"/>
      <c r="AJ1194" s="35"/>
    </row>
    <row r="1195" spans="8:36">
      <c r="H1195" s="53"/>
      <c r="I1195" s="53"/>
      <c r="J1195" s="53"/>
      <c r="K1195" s="53"/>
      <c r="L1195" s="53"/>
      <c r="M1195" s="53"/>
      <c r="N1195" s="53"/>
      <c r="O1195" s="53"/>
      <c r="P1195" s="53"/>
      <c r="Q1195" s="53"/>
      <c r="R1195" s="38"/>
      <c r="S1195" s="53"/>
      <c r="T1195" s="53"/>
      <c r="U1195" s="53"/>
      <c r="V1195" s="53"/>
      <c r="W1195" s="53"/>
      <c r="X1195" s="53"/>
      <c r="Y1195" s="53"/>
      <c r="Z1195" s="53"/>
      <c r="AA1195" s="53"/>
      <c r="AB1195" s="53"/>
      <c r="AC1195" s="53"/>
      <c r="AD1195" s="53"/>
      <c r="AE1195" s="53"/>
      <c r="AF1195" s="53"/>
      <c r="AG1195" s="53"/>
      <c r="AH1195" s="35"/>
      <c r="AI1195" s="35"/>
      <c r="AJ1195" s="35"/>
    </row>
    <row r="1196" spans="8:36">
      <c r="H1196" s="53"/>
      <c r="I1196" s="53"/>
      <c r="J1196" s="53"/>
      <c r="K1196" s="53"/>
      <c r="L1196" s="53"/>
      <c r="M1196" s="53"/>
      <c r="N1196" s="53"/>
      <c r="O1196" s="53"/>
      <c r="P1196" s="53"/>
      <c r="Q1196" s="53"/>
      <c r="R1196" s="38"/>
      <c r="S1196" s="53"/>
      <c r="T1196" s="53"/>
      <c r="U1196" s="53"/>
      <c r="V1196" s="53"/>
      <c r="W1196" s="53"/>
      <c r="X1196" s="53"/>
      <c r="Y1196" s="53"/>
      <c r="Z1196" s="53"/>
      <c r="AA1196" s="53"/>
      <c r="AB1196" s="53"/>
      <c r="AC1196" s="53"/>
      <c r="AD1196" s="53"/>
      <c r="AE1196" s="53"/>
      <c r="AF1196" s="53"/>
      <c r="AG1196" s="53"/>
      <c r="AH1196" s="35"/>
      <c r="AI1196" s="35"/>
      <c r="AJ1196" s="35"/>
    </row>
    <row r="1197" spans="8:36">
      <c r="H1197" s="53"/>
      <c r="I1197" s="53"/>
      <c r="J1197" s="53"/>
      <c r="K1197" s="53"/>
      <c r="L1197" s="53"/>
      <c r="M1197" s="53"/>
      <c r="N1197" s="53"/>
      <c r="O1197" s="53"/>
      <c r="P1197" s="53"/>
      <c r="Q1197" s="53"/>
      <c r="R1197" s="38"/>
      <c r="S1197" s="53"/>
      <c r="T1197" s="53"/>
      <c r="U1197" s="53"/>
      <c r="V1197" s="53"/>
      <c r="W1197" s="53"/>
      <c r="X1197" s="53"/>
      <c r="Y1197" s="53"/>
      <c r="Z1197" s="53"/>
      <c r="AA1197" s="53"/>
      <c r="AB1197" s="53"/>
      <c r="AC1197" s="53"/>
      <c r="AD1197" s="53"/>
      <c r="AE1197" s="53"/>
      <c r="AF1197" s="53"/>
      <c r="AG1197" s="53"/>
      <c r="AH1197" s="35"/>
      <c r="AI1197" s="35"/>
      <c r="AJ1197" s="35"/>
    </row>
    <row r="1198" spans="8:36">
      <c r="H1198" s="53"/>
      <c r="I1198" s="53"/>
      <c r="J1198" s="53"/>
      <c r="K1198" s="53"/>
      <c r="L1198" s="53"/>
      <c r="M1198" s="53"/>
      <c r="N1198" s="53"/>
      <c r="O1198" s="53"/>
      <c r="P1198" s="53"/>
      <c r="Q1198" s="53"/>
      <c r="R1198" s="38"/>
      <c r="S1198" s="53"/>
      <c r="T1198" s="53"/>
      <c r="U1198" s="53"/>
      <c r="V1198" s="53"/>
      <c r="W1198" s="53"/>
      <c r="X1198" s="53"/>
      <c r="Y1198" s="53"/>
      <c r="Z1198" s="53"/>
      <c r="AA1198" s="53"/>
      <c r="AB1198" s="53"/>
      <c r="AC1198" s="53"/>
      <c r="AD1198" s="53"/>
      <c r="AE1198" s="53"/>
      <c r="AF1198" s="53"/>
      <c r="AG1198" s="53"/>
      <c r="AH1198" s="35"/>
      <c r="AI1198" s="35"/>
      <c r="AJ1198" s="35"/>
    </row>
    <row r="1199" spans="8:36">
      <c r="H1199" s="53"/>
      <c r="I1199" s="53"/>
      <c r="J1199" s="53"/>
      <c r="K1199" s="53"/>
      <c r="L1199" s="53"/>
      <c r="M1199" s="53"/>
      <c r="N1199" s="53"/>
      <c r="O1199" s="53"/>
      <c r="P1199" s="53"/>
      <c r="Q1199" s="53"/>
      <c r="R1199" s="38"/>
      <c r="S1199" s="53"/>
      <c r="T1199" s="53"/>
      <c r="U1199" s="53"/>
      <c r="V1199" s="53"/>
      <c r="W1199" s="53"/>
      <c r="X1199" s="53"/>
      <c r="Y1199" s="53"/>
      <c r="Z1199" s="53"/>
      <c r="AA1199" s="53"/>
      <c r="AB1199" s="53"/>
      <c r="AC1199" s="53"/>
      <c r="AD1199" s="53"/>
      <c r="AE1199" s="53"/>
      <c r="AF1199" s="53"/>
      <c r="AG1199" s="53"/>
      <c r="AH1199" s="35"/>
      <c r="AI1199" s="35"/>
      <c r="AJ1199" s="35"/>
    </row>
    <row r="1200" spans="8:36">
      <c r="H1200" s="53"/>
      <c r="I1200" s="53"/>
      <c r="J1200" s="53"/>
      <c r="K1200" s="53"/>
      <c r="L1200" s="53"/>
      <c r="M1200" s="53"/>
      <c r="N1200" s="53"/>
      <c r="O1200" s="53"/>
      <c r="P1200" s="53"/>
      <c r="Q1200" s="53"/>
      <c r="R1200" s="38"/>
      <c r="S1200" s="53"/>
      <c r="T1200" s="53"/>
      <c r="U1200" s="53"/>
      <c r="V1200" s="53"/>
      <c r="W1200" s="53"/>
      <c r="X1200" s="53"/>
      <c r="Y1200" s="53"/>
      <c r="Z1200" s="53"/>
      <c r="AA1200" s="53"/>
      <c r="AB1200" s="53"/>
      <c r="AC1200" s="53"/>
      <c r="AD1200" s="53"/>
      <c r="AE1200" s="53"/>
      <c r="AF1200" s="53"/>
      <c r="AG1200" s="53"/>
      <c r="AH1200" s="35"/>
      <c r="AI1200" s="35"/>
      <c r="AJ1200" s="35"/>
    </row>
    <row r="1201" spans="8:36">
      <c r="H1201" s="53"/>
      <c r="I1201" s="53"/>
      <c r="J1201" s="53"/>
      <c r="K1201" s="53"/>
      <c r="L1201" s="53"/>
      <c r="M1201" s="53"/>
      <c r="N1201" s="53"/>
      <c r="O1201" s="53"/>
      <c r="P1201" s="53"/>
      <c r="Q1201" s="53"/>
      <c r="R1201" s="38"/>
      <c r="S1201" s="53"/>
      <c r="T1201" s="53"/>
      <c r="U1201" s="53"/>
      <c r="V1201" s="53"/>
      <c r="W1201" s="53"/>
      <c r="X1201" s="53"/>
      <c r="Y1201" s="53"/>
      <c r="Z1201" s="53"/>
      <c r="AA1201" s="53"/>
      <c r="AB1201" s="53"/>
      <c r="AC1201" s="53"/>
      <c r="AD1201" s="53"/>
      <c r="AE1201" s="53"/>
      <c r="AF1201" s="53"/>
      <c r="AG1201" s="53"/>
      <c r="AH1201" s="35"/>
      <c r="AI1201" s="35"/>
      <c r="AJ1201" s="35"/>
    </row>
    <row r="1202" spans="8:36">
      <c r="H1202" s="53"/>
      <c r="I1202" s="53"/>
      <c r="J1202" s="53"/>
      <c r="K1202" s="53"/>
      <c r="L1202" s="53"/>
      <c r="M1202" s="53"/>
      <c r="N1202" s="53"/>
      <c r="O1202" s="53"/>
      <c r="P1202" s="53"/>
      <c r="Q1202" s="53"/>
      <c r="R1202" s="38"/>
      <c r="S1202" s="53"/>
      <c r="T1202" s="53"/>
      <c r="U1202" s="53"/>
      <c r="V1202" s="53"/>
      <c r="W1202" s="53"/>
      <c r="X1202" s="53"/>
      <c r="Y1202" s="53"/>
      <c r="Z1202" s="53"/>
      <c r="AA1202" s="53"/>
      <c r="AB1202" s="53"/>
      <c r="AC1202" s="53"/>
      <c r="AD1202" s="53"/>
      <c r="AE1202" s="53"/>
      <c r="AF1202" s="53"/>
      <c r="AG1202" s="53"/>
      <c r="AH1202" s="35"/>
      <c r="AI1202" s="35"/>
      <c r="AJ1202" s="35"/>
    </row>
    <row r="1203" spans="8:36">
      <c r="H1203" s="53"/>
      <c r="I1203" s="53"/>
      <c r="J1203" s="53"/>
      <c r="K1203" s="53"/>
      <c r="L1203" s="53"/>
      <c r="M1203" s="53"/>
      <c r="N1203" s="53"/>
      <c r="O1203" s="53"/>
      <c r="P1203" s="53"/>
      <c r="Q1203" s="53"/>
      <c r="R1203" s="38"/>
      <c r="S1203" s="53"/>
      <c r="T1203" s="53"/>
      <c r="U1203" s="53"/>
      <c r="V1203" s="53"/>
      <c r="W1203" s="53"/>
      <c r="X1203" s="53"/>
      <c r="Y1203" s="53"/>
      <c r="Z1203" s="53"/>
      <c r="AA1203" s="53"/>
      <c r="AB1203" s="53"/>
      <c r="AC1203" s="53"/>
      <c r="AD1203" s="53"/>
      <c r="AE1203" s="53"/>
      <c r="AF1203" s="53"/>
      <c r="AG1203" s="53"/>
      <c r="AH1203" s="35"/>
      <c r="AI1203" s="35"/>
      <c r="AJ1203" s="35"/>
    </row>
    <row r="1204" spans="8:36">
      <c r="H1204" s="53"/>
      <c r="I1204" s="53"/>
      <c r="J1204" s="53"/>
      <c r="K1204" s="53"/>
      <c r="L1204" s="53"/>
      <c r="M1204" s="53"/>
      <c r="N1204" s="53"/>
      <c r="O1204" s="53"/>
      <c r="P1204" s="53"/>
      <c r="Q1204" s="53"/>
      <c r="R1204" s="38"/>
      <c r="S1204" s="53"/>
      <c r="T1204" s="53"/>
      <c r="U1204" s="53"/>
      <c r="V1204" s="53"/>
      <c r="W1204" s="53"/>
      <c r="X1204" s="53"/>
      <c r="Y1204" s="53"/>
      <c r="Z1204" s="53"/>
      <c r="AA1204" s="53"/>
      <c r="AB1204" s="53"/>
      <c r="AC1204" s="53"/>
      <c r="AD1204" s="53"/>
      <c r="AE1204" s="53"/>
      <c r="AF1204" s="53"/>
      <c r="AG1204" s="53"/>
      <c r="AH1204" s="35"/>
      <c r="AI1204" s="35"/>
      <c r="AJ1204" s="35"/>
    </row>
    <row r="1205" spans="8:36">
      <c r="H1205" s="53"/>
      <c r="I1205" s="53"/>
      <c r="J1205" s="53"/>
      <c r="K1205" s="53"/>
      <c r="L1205" s="53"/>
      <c r="M1205" s="53"/>
      <c r="N1205" s="53"/>
      <c r="O1205" s="53"/>
      <c r="P1205" s="53"/>
      <c r="Q1205" s="53"/>
      <c r="R1205" s="38"/>
      <c r="S1205" s="53"/>
      <c r="T1205" s="53"/>
      <c r="U1205" s="53"/>
      <c r="V1205" s="53"/>
      <c r="W1205" s="53"/>
      <c r="X1205" s="53"/>
      <c r="Y1205" s="53"/>
      <c r="Z1205" s="53"/>
      <c r="AA1205" s="53"/>
      <c r="AB1205" s="53"/>
      <c r="AC1205" s="53"/>
      <c r="AD1205" s="53"/>
      <c r="AE1205" s="53"/>
      <c r="AF1205" s="53"/>
      <c r="AG1205" s="53"/>
      <c r="AH1205" s="35"/>
      <c r="AI1205" s="35"/>
      <c r="AJ1205" s="35"/>
    </row>
    <row r="1206" spans="8:36">
      <c r="H1206" s="53"/>
      <c r="I1206" s="53"/>
      <c r="J1206" s="53"/>
      <c r="K1206" s="53"/>
      <c r="L1206" s="53"/>
      <c r="M1206" s="53"/>
      <c r="N1206" s="53"/>
      <c r="O1206" s="53"/>
      <c r="P1206" s="53"/>
      <c r="Q1206" s="53"/>
      <c r="R1206" s="38"/>
      <c r="S1206" s="53"/>
      <c r="T1206" s="53"/>
      <c r="U1206" s="53"/>
      <c r="V1206" s="53"/>
      <c r="W1206" s="53"/>
      <c r="X1206" s="53"/>
      <c r="Y1206" s="53"/>
      <c r="Z1206" s="53"/>
      <c r="AA1206" s="53"/>
      <c r="AB1206" s="53"/>
      <c r="AC1206" s="53"/>
      <c r="AD1206" s="53"/>
      <c r="AE1206" s="53"/>
      <c r="AF1206" s="53"/>
      <c r="AG1206" s="53"/>
      <c r="AH1206" s="35"/>
      <c r="AI1206" s="35"/>
      <c r="AJ1206" s="35"/>
    </row>
    <row r="1207" spans="8:36">
      <c r="H1207" s="53"/>
      <c r="I1207" s="53"/>
      <c r="J1207" s="53"/>
      <c r="K1207" s="53"/>
      <c r="L1207" s="53"/>
      <c r="M1207" s="53"/>
      <c r="N1207" s="53"/>
      <c r="O1207" s="53"/>
      <c r="P1207" s="53"/>
      <c r="Q1207" s="53"/>
      <c r="R1207" s="38"/>
      <c r="S1207" s="53"/>
      <c r="T1207" s="53"/>
      <c r="U1207" s="53"/>
      <c r="V1207" s="53"/>
      <c r="W1207" s="53"/>
      <c r="X1207" s="53"/>
      <c r="Y1207" s="53"/>
      <c r="Z1207" s="53"/>
      <c r="AA1207" s="53"/>
      <c r="AB1207" s="53"/>
      <c r="AC1207" s="53"/>
      <c r="AD1207" s="53"/>
      <c r="AE1207" s="53"/>
      <c r="AF1207" s="53"/>
      <c r="AG1207" s="53"/>
      <c r="AH1207" s="35"/>
      <c r="AI1207" s="35"/>
      <c r="AJ1207" s="35"/>
    </row>
    <row r="1208" spans="8:36">
      <c r="H1208" s="53"/>
      <c r="I1208" s="53"/>
      <c r="J1208" s="53"/>
      <c r="K1208" s="53"/>
      <c r="L1208" s="53"/>
      <c r="M1208" s="53"/>
      <c r="N1208" s="53"/>
      <c r="O1208" s="53"/>
      <c r="P1208" s="53"/>
      <c r="Q1208" s="53"/>
      <c r="R1208" s="38"/>
      <c r="S1208" s="53"/>
      <c r="T1208" s="53"/>
      <c r="U1208" s="53"/>
      <c r="V1208" s="53"/>
      <c r="W1208" s="53"/>
      <c r="X1208" s="53"/>
      <c r="Y1208" s="53"/>
      <c r="Z1208" s="53"/>
      <c r="AA1208" s="53"/>
      <c r="AB1208" s="53"/>
      <c r="AC1208" s="53"/>
      <c r="AD1208" s="53"/>
      <c r="AE1208" s="53"/>
      <c r="AF1208" s="53"/>
      <c r="AG1208" s="53"/>
      <c r="AH1208" s="35"/>
      <c r="AI1208" s="35"/>
      <c r="AJ1208" s="35"/>
    </row>
    <row r="1209" spans="8:36">
      <c r="H1209" s="53"/>
      <c r="I1209" s="53"/>
      <c r="J1209" s="53"/>
      <c r="K1209" s="53"/>
      <c r="L1209" s="53"/>
      <c r="M1209" s="53"/>
      <c r="N1209" s="53"/>
      <c r="O1209" s="53"/>
      <c r="P1209" s="53"/>
      <c r="Q1209" s="53"/>
      <c r="R1209" s="38"/>
      <c r="S1209" s="53"/>
      <c r="T1209" s="53"/>
      <c r="U1209" s="53"/>
      <c r="V1209" s="53"/>
      <c r="W1209" s="53"/>
      <c r="X1209" s="53"/>
      <c r="Y1209" s="53"/>
      <c r="Z1209" s="53"/>
      <c r="AA1209" s="53"/>
      <c r="AB1209" s="53"/>
      <c r="AC1209" s="53"/>
      <c r="AD1209" s="53"/>
      <c r="AE1209" s="53"/>
      <c r="AF1209" s="53"/>
      <c r="AG1209" s="53"/>
      <c r="AH1209" s="35"/>
      <c r="AI1209" s="35"/>
      <c r="AJ1209" s="35"/>
    </row>
    <row r="1210" spans="8:36">
      <c r="H1210" s="53"/>
      <c r="I1210" s="53"/>
      <c r="J1210" s="53"/>
      <c r="K1210" s="53"/>
      <c r="L1210" s="53"/>
      <c r="M1210" s="53"/>
      <c r="N1210" s="53"/>
      <c r="O1210" s="53"/>
      <c r="P1210" s="53"/>
      <c r="Q1210" s="53"/>
      <c r="R1210" s="38"/>
      <c r="S1210" s="53"/>
      <c r="T1210" s="53"/>
      <c r="U1210" s="53"/>
      <c r="V1210" s="53"/>
      <c r="W1210" s="53"/>
      <c r="X1210" s="53"/>
      <c r="Y1210" s="53"/>
      <c r="Z1210" s="53"/>
      <c r="AA1210" s="53"/>
      <c r="AB1210" s="53"/>
      <c r="AC1210" s="53"/>
      <c r="AD1210" s="53"/>
      <c r="AE1210" s="53"/>
      <c r="AF1210" s="53"/>
      <c r="AG1210" s="53"/>
      <c r="AH1210" s="35"/>
      <c r="AI1210" s="35"/>
      <c r="AJ1210" s="35"/>
    </row>
    <row r="1211" spans="8:36">
      <c r="H1211" s="53"/>
      <c r="I1211" s="53"/>
      <c r="J1211" s="53"/>
      <c r="K1211" s="53"/>
      <c r="L1211" s="53"/>
      <c r="M1211" s="53"/>
      <c r="N1211" s="53"/>
      <c r="O1211" s="53"/>
      <c r="P1211" s="53"/>
      <c r="Q1211" s="53"/>
      <c r="R1211" s="38"/>
      <c r="S1211" s="53"/>
      <c r="T1211" s="53"/>
      <c r="U1211" s="53"/>
      <c r="V1211" s="53"/>
      <c r="W1211" s="53"/>
      <c r="X1211" s="53"/>
      <c r="Y1211" s="53"/>
      <c r="Z1211" s="53"/>
      <c r="AA1211" s="53"/>
      <c r="AB1211" s="53"/>
      <c r="AC1211" s="53"/>
      <c r="AD1211" s="53"/>
      <c r="AE1211" s="53"/>
      <c r="AF1211" s="53"/>
      <c r="AG1211" s="53"/>
      <c r="AH1211" s="35"/>
      <c r="AI1211" s="35"/>
      <c r="AJ1211" s="35"/>
    </row>
    <row r="1212" spans="8:36">
      <c r="H1212" s="53"/>
      <c r="I1212" s="53"/>
      <c r="J1212" s="53"/>
      <c r="K1212" s="53"/>
      <c r="L1212" s="53"/>
      <c r="M1212" s="53"/>
      <c r="N1212" s="53"/>
      <c r="O1212" s="53"/>
      <c r="P1212" s="53"/>
      <c r="Q1212" s="53"/>
      <c r="R1212" s="38"/>
      <c r="S1212" s="53"/>
      <c r="T1212" s="53"/>
      <c r="U1212" s="53"/>
      <c r="V1212" s="53"/>
      <c r="W1212" s="53"/>
      <c r="X1212" s="53"/>
      <c r="Y1212" s="53"/>
      <c r="Z1212" s="53"/>
      <c r="AA1212" s="53"/>
      <c r="AB1212" s="53"/>
      <c r="AC1212" s="53"/>
      <c r="AD1212" s="53"/>
      <c r="AE1212" s="53"/>
      <c r="AF1212" s="53"/>
      <c r="AG1212" s="53"/>
      <c r="AH1212" s="35"/>
      <c r="AI1212" s="35"/>
      <c r="AJ1212" s="35"/>
    </row>
    <row r="1213" spans="8:36">
      <c r="H1213" s="53"/>
      <c r="I1213" s="53"/>
      <c r="J1213" s="53"/>
      <c r="K1213" s="53"/>
      <c r="L1213" s="53"/>
      <c r="M1213" s="53"/>
      <c r="N1213" s="53"/>
      <c r="O1213" s="53"/>
      <c r="P1213" s="53"/>
      <c r="Q1213" s="53"/>
      <c r="R1213" s="38"/>
      <c r="S1213" s="53"/>
      <c r="T1213" s="53"/>
      <c r="U1213" s="53"/>
      <c r="V1213" s="53"/>
      <c r="W1213" s="53"/>
      <c r="X1213" s="53"/>
      <c r="Y1213" s="53"/>
      <c r="Z1213" s="53"/>
      <c r="AA1213" s="53"/>
      <c r="AB1213" s="53"/>
      <c r="AC1213" s="53"/>
      <c r="AD1213" s="53"/>
      <c r="AE1213" s="53"/>
      <c r="AF1213" s="53"/>
      <c r="AG1213" s="53"/>
      <c r="AH1213" s="35"/>
      <c r="AI1213" s="35"/>
      <c r="AJ1213" s="35"/>
    </row>
    <row r="1214" spans="8:36">
      <c r="H1214" s="53"/>
      <c r="I1214" s="53"/>
      <c r="J1214" s="53"/>
      <c r="K1214" s="53"/>
      <c r="L1214" s="53"/>
      <c r="M1214" s="53"/>
      <c r="N1214" s="53"/>
      <c r="O1214" s="53"/>
      <c r="P1214" s="53"/>
      <c r="Q1214" s="53"/>
      <c r="R1214" s="38"/>
      <c r="S1214" s="53"/>
      <c r="T1214" s="53"/>
      <c r="U1214" s="53"/>
      <c r="V1214" s="53"/>
      <c r="W1214" s="53"/>
      <c r="X1214" s="53"/>
      <c r="Y1214" s="53"/>
      <c r="Z1214" s="53"/>
      <c r="AA1214" s="53"/>
      <c r="AB1214" s="53"/>
      <c r="AC1214" s="53"/>
      <c r="AD1214" s="53"/>
      <c r="AE1214" s="53"/>
      <c r="AF1214" s="53"/>
      <c r="AG1214" s="53"/>
      <c r="AH1214" s="35"/>
      <c r="AI1214" s="35"/>
      <c r="AJ1214" s="35"/>
    </row>
    <row r="1215" spans="8:36">
      <c r="H1215" s="53"/>
      <c r="I1215" s="53"/>
      <c r="J1215" s="53"/>
      <c r="K1215" s="53"/>
      <c r="L1215" s="53"/>
      <c r="M1215" s="53"/>
      <c r="N1215" s="53"/>
      <c r="O1215" s="53"/>
      <c r="P1215" s="53"/>
      <c r="Q1215" s="53"/>
      <c r="R1215" s="38"/>
      <c r="S1215" s="53"/>
      <c r="T1215" s="53"/>
      <c r="U1215" s="53"/>
      <c r="V1215" s="53"/>
      <c r="W1215" s="53"/>
      <c r="X1215" s="53"/>
      <c r="Y1215" s="53"/>
      <c r="Z1215" s="53"/>
      <c r="AA1215" s="53"/>
      <c r="AB1215" s="53"/>
      <c r="AC1215" s="53"/>
      <c r="AD1215" s="53"/>
      <c r="AE1215" s="53"/>
      <c r="AF1215" s="53"/>
      <c r="AG1215" s="53"/>
      <c r="AH1215" s="35"/>
      <c r="AI1215" s="35"/>
      <c r="AJ1215" s="35"/>
    </row>
    <row r="1216" spans="8:36">
      <c r="H1216" s="53"/>
      <c r="I1216" s="53"/>
      <c r="J1216" s="53"/>
      <c r="K1216" s="53"/>
      <c r="L1216" s="53"/>
      <c r="M1216" s="53"/>
      <c r="N1216" s="53"/>
      <c r="O1216" s="53"/>
      <c r="P1216" s="53"/>
      <c r="Q1216" s="53"/>
      <c r="R1216" s="38"/>
      <c r="S1216" s="53"/>
      <c r="T1216" s="53"/>
      <c r="U1216" s="53"/>
      <c r="V1216" s="53"/>
      <c r="W1216" s="53"/>
      <c r="X1216" s="53"/>
      <c r="Y1216" s="53"/>
      <c r="Z1216" s="53"/>
      <c r="AA1216" s="53"/>
      <c r="AB1216" s="53"/>
      <c r="AC1216" s="53"/>
      <c r="AD1216" s="53"/>
      <c r="AE1216" s="53"/>
      <c r="AF1216" s="53"/>
      <c r="AG1216" s="53"/>
      <c r="AH1216" s="35"/>
      <c r="AI1216" s="35"/>
      <c r="AJ1216" s="35"/>
    </row>
    <row r="1217" spans="8:36">
      <c r="H1217" s="53"/>
      <c r="I1217" s="53"/>
      <c r="J1217" s="53"/>
      <c r="K1217" s="53"/>
      <c r="L1217" s="53"/>
      <c r="M1217" s="53"/>
      <c r="N1217" s="53"/>
      <c r="O1217" s="53"/>
      <c r="P1217" s="53"/>
      <c r="Q1217" s="53"/>
      <c r="R1217" s="38"/>
      <c r="S1217" s="53"/>
      <c r="T1217" s="53"/>
      <c r="U1217" s="53"/>
      <c r="V1217" s="53"/>
      <c r="W1217" s="53"/>
      <c r="X1217" s="53"/>
      <c r="Y1217" s="53"/>
      <c r="Z1217" s="53"/>
      <c r="AA1217" s="53"/>
      <c r="AB1217" s="53"/>
      <c r="AC1217" s="53"/>
      <c r="AD1217" s="53"/>
      <c r="AE1217" s="53"/>
      <c r="AF1217" s="53"/>
      <c r="AG1217" s="53"/>
      <c r="AH1217" s="35"/>
      <c r="AI1217" s="35"/>
      <c r="AJ1217" s="35"/>
    </row>
    <row r="1218" spans="8:36">
      <c r="H1218" s="53"/>
      <c r="I1218" s="53"/>
      <c r="J1218" s="53"/>
      <c r="K1218" s="53"/>
      <c r="L1218" s="53"/>
      <c r="M1218" s="53"/>
      <c r="N1218" s="53"/>
      <c r="O1218" s="53"/>
      <c r="P1218" s="53"/>
      <c r="Q1218" s="53"/>
      <c r="R1218" s="38"/>
      <c r="S1218" s="53"/>
      <c r="T1218" s="53"/>
      <c r="U1218" s="53"/>
      <c r="V1218" s="53"/>
      <c r="W1218" s="53"/>
      <c r="X1218" s="53"/>
      <c r="Y1218" s="53"/>
      <c r="Z1218" s="53"/>
      <c r="AA1218" s="53"/>
      <c r="AB1218" s="53"/>
      <c r="AC1218" s="53"/>
      <c r="AD1218" s="53"/>
      <c r="AE1218" s="53"/>
      <c r="AF1218" s="53"/>
      <c r="AG1218" s="53"/>
      <c r="AH1218" s="35"/>
      <c r="AI1218" s="35"/>
      <c r="AJ1218" s="35"/>
    </row>
    <row r="1219" spans="8:36">
      <c r="H1219" s="53"/>
      <c r="I1219" s="53"/>
      <c r="J1219" s="53"/>
      <c r="K1219" s="53"/>
      <c r="L1219" s="53"/>
      <c r="M1219" s="53"/>
      <c r="N1219" s="53"/>
      <c r="O1219" s="53"/>
      <c r="P1219" s="53"/>
      <c r="Q1219" s="53"/>
      <c r="R1219" s="38"/>
      <c r="S1219" s="53"/>
      <c r="T1219" s="53"/>
      <c r="U1219" s="53"/>
      <c r="V1219" s="53"/>
      <c r="W1219" s="53"/>
      <c r="X1219" s="53"/>
      <c r="Y1219" s="53"/>
      <c r="Z1219" s="53"/>
      <c r="AA1219" s="53"/>
      <c r="AB1219" s="53"/>
      <c r="AC1219" s="53"/>
      <c r="AD1219" s="53"/>
      <c r="AE1219" s="53"/>
      <c r="AF1219" s="53"/>
      <c r="AG1219" s="53"/>
      <c r="AH1219" s="35"/>
      <c r="AI1219" s="35"/>
      <c r="AJ1219" s="35"/>
    </row>
    <row r="1220" spans="8:36">
      <c r="H1220" s="53"/>
      <c r="I1220" s="53"/>
      <c r="J1220" s="53"/>
      <c r="K1220" s="53"/>
      <c r="L1220" s="53"/>
      <c r="M1220" s="53"/>
      <c r="N1220" s="53"/>
      <c r="O1220" s="53"/>
      <c r="P1220" s="53"/>
      <c r="Q1220" s="53"/>
      <c r="R1220" s="38"/>
      <c r="S1220" s="53"/>
      <c r="T1220" s="53"/>
      <c r="U1220" s="53"/>
      <c r="V1220" s="53"/>
      <c r="W1220" s="53"/>
      <c r="X1220" s="53"/>
      <c r="Y1220" s="53"/>
      <c r="Z1220" s="53"/>
      <c r="AA1220" s="53"/>
      <c r="AB1220" s="53"/>
      <c r="AC1220" s="53"/>
      <c r="AD1220" s="53"/>
      <c r="AE1220" s="53"/>
      <c r="AF1220" s="53"/>
      <c r="AG1220" s="53"/>
      <c r="AH1220" s="35"/>
      <c r="AI1220" s="35"/>
      <c r="AJ1220" s="35"/>
    </row>
    <row r="1221" spans="8:36">
      <c r="H1221" s="53"/>
      <c r="I1221" s="53"/>
      <c r="J1221" s="53"/>
      <c r="K1221" s="53"/>
      <c r="L1221" s="53"/>
      <c r="M1221" s="53"/>
      <c r="N1221" s="53"/>
      <c r="O1221" s="53"/>
      <c r="P1221" s="53"/>
      <c r="Q1221" s="53"/>
      <c r="R1221" s="38"/>
      <c r="S1221" s="53"/>
      <c r="T1221" s="53"/>
      <c r="U1221" s="53"/>
      <c r="V1221" s="53"/>
      <c r="W1221" s="53"/>
      <c r="X1221" s="53"/>
      <c r="Y1221" s="53"/>
      <c r="Z1221" s="53"/>
      <c r="AA1221" s="53"/>
      <c r="AB1221" s="53"/>
      <c r="AC1221" s="53"/>
      <c r="AD1221" s="53"/>
      <c r="AE1221" s="53"/>
      <c r="AF1221" s="53"/>
      <c r="AG1221" s="53"/>
      <c r="AH1221" s="35"/>
      <c r="AI1221" s="35"/>
      <c r="AJ1221" s="35"/>
    </row>
    <row r="1222" spans="8:36">
      <c r="H1222" s="53"/>
      <c r="I1222" s="53"/>
      <c r="J1222" s="53"/>
      <c r="K1222" s="53"/>
      <c r="L1222" s="53"/>
      <c r="M1222" s="53"/>
      <c r="N1222" s="53"/>
      <c r="O1222" s="53"/>
      <c r="P1222" s="53"/>
      <c r="Q1222" s="53"/>
      <c r="R1222" s="38"/>
      <c r="S1222" s="53"/>
      <c r="T1222" s="53"/>
      <c r="U1222" s="53"/>
      <c r="V1222" s="53"/>
      <c r="W1222" s="53"/>
      <c r="X1222" s="53"/>
      <c r="Y1222" s="53"/>
      <c r="Z1222" s="53"/>
      <c r="AA1222" s="53"/>
      <c r="AB1222" s="53"/>
      <c r="AC1222" s="53"/>
      <c r="AD1222" s="53"/>
      <c r="AE1222" s="53"/>
      <c r="AF1222" s="53"/>
      <c r="AG1222" s="53"/>
      <c r="AH1222" s="35"/>
      <c r="AI1222" s="35"/>
      <c r="AJ1222" s="35"/>
    </row>
    <row r="1223" spans="8:36">
      <c r="H1223" s="53"/>
      <c r="I1223" s="53"/>
      <c r="J1223" s="53"/>
      <c r="K1223" s="53"/>
      <c r="L1223" s="53"/>
      <c r="M1223" s="53"/>
      <c r="N1223" s="53"/>
      <c r="O1223" s="53"/>
      <c r="P1223" s="53"/>
      <c r="Q1223" s="53"/>
      <c r="R1223" s="38"/>
      <c r="S1223" s="53"/>
      <c r="T1223" s="53"/>
      <c r="U1223" s="53"/>
      <c r="V1223" s="53"/>
      <c r="W1223" s="53"/>
      <c r="X1223" s="53"/>
      <c r="Y1223" s="53"/>
      <c r="Z1223" s="53"/>
      <c r="AA1223" s="53"/>
      <c r="AB1223" s="53"/>
      <c r="AC1223" s="53"/>
      <c r="AD1223" s="53"/>
      <c r="AE1223" s="53"/>
      <c r="AF1223" s="53"/>
      <c r="AG1223" s="53"/>
      <c r="AH1223" s="35"/>
      <c r="AI1223" s="35"/>
      <c r="AJ1223" s="35"/>
    </row>
    <row r="1224" spans="8:36">
      <c r="H1224" s="53"/>
      <c r="I1224" s="53"/>
      <c r="J1224" s="53"/>
      <c r="K1224" s="53"/>
      <c r="L1224" s="53"/>
      <c r="M1224" s="53"/>
      <c r="N1224" s="53"/>
      <c r="O1224" s="53"/>
      <c r="P1224" s="53"/>
      <c r="Q1224" s="53"/>
      <c r="R1224" s="38"/>
      <c r="S1224" s="53"/>
      <c r="T1224" s="53"/>
      <c r="U1224" s="53"/>
      <c r="V1224" s="53"/>
      <c r="W1224" s="53"/>
      <c r="X1224" s="53"/>
      <c r="Y1224" s="53"/>
      <c r="Z1224" s="53"/>
      <c r="AA1224" s="53"/>
      <c r="AB1224" s="53"/>
      <c r="AC1224" s="53"/>
      <c r="AD1224" s="53"/>
      <c r="AE1224" s="53"/>
      <c r="AF1224" s="53"/>
      <c r="AG1224" s="53"/>
      <c r="AH1224" s="35"/>
      <c r="AI1224" s="35"/>
      <c r="AJ1224" s="35"/>
    </row>
    <row r="1225" spans="8:36">
      <c r="H1225" s="53"/>
      <c r="I1225" s="53"/>
      <c r="J1225" s="53"/>
      <c r="K1225" s="53"/>
      <c r="L1225" s="53"/>
      <c r="M1225" s="53"/>
      <c r="N1225" s="53"/>
      <c r="O1225" s="53"/>
      <c r="P1225" s="53"/>
      <c r="Q1225" s="53"/>
      <c r="R1225" s="38"/>
      <c r="S1225" s="53"/>
      <c r="T1225" s="53"/>
      <c r="U1225" s="53"/>
      <c r="V1225" s="53"/>
      <c r="W1225" s="53"/>
      <c r="X1225" s="53"/>
      <c r="Y1225" s="53"/>
      <c r="Z1225" s="53"/>
      <c r="AA1225" s="53"/>
      <c r="AB1225" s="53"/>
      <c r="AC1225" s="53"/>
      <c r="AD1225" s="53"/>
      <c r="AE1225" s="53"/>
      <c r="AF1225" s="53"/>
      <c r="AG1225" s="53"/>
      <c r="AH1225" s="35"/>
      <c r="AI1225" s="35"/>
      <c r="AJ1225" s="35"/>
    </row>
    <row r="1226" spans="8:36">
      <c r="H1226" s="53"/>
      <c r="I1226" s="53"/>
      <c r="J1226" s="53"/>
      <c r="K1226" s="53"/>
      <c r="L1226" s="53"/>
      <c r="M1226" s="53"/>
      <c r="N1226" s="53"/>
      <c r="O1226" s="53"/>
      <c r="P1226" s="53"/>
      <c r="Q1226" s="53"/>
      <c r="R1226" s="38"/>
      <c r="S1226" s="53"/>
      <c r="T1226" s="53"/>
      <c r="U1226" s="53"/>
      <c r="V1226" s="53"/>
      <c r="W1226" s="53"/>
      <c r="X1226" s="53"/>
      <c r="Y1226" s="53"/>
      <c r="Z1226" s="53"/>
      <c r="AA1226" s="53"/>
      <c r="AB1226" s="53"/>
      <c r="AC1226" s="53"/>
      <c r="AD1226" s="53"/>
      <c r="AE1226" s="53"/>
      <c r="AF1226" s="53"/>
      <c r="AG1226" s="53"/>
      <c r="AH1226" s="35"/>
      <c r="AI1226" s="35"/>
      <c r="AJ1226" s="35"/>
    </row>
    <row r="1227" spans="8:36">
      <c r="H1227" s="53"/>
      <c r="I1227" s="53"/>
      <c r="J1227" s="53"/>
      <c r="K1227" s="53"/>
      <c r="L1227" s="53"/>
      <c r="M1227" s="53"/>
      <c r="N1227" s="53"/>
      <c r="O1227" s="53"/>
      <c r="P1227" s="53"/>
      <c r="Q1227" s="53"/>
      <c r="R1227" s="38"/>
      <c r="S1227" s="53"/>
      <c r="T1227" s="53"/>
      <c r="U1227" s="53"/>
      <c r="V1227" s="53"/>
      <c r="W1227" s="53"/>
      <c r="X1227" s="53"/>
      <c r="Y1227" s="53"/>
      <c r="Z1227" s="53"/>
      <c r="AA1227" s="53"/>
      <c r="AB1227" s="53"/>
      <c r="AC1227" s="53"/>
      <c r="AD1227" s="53"/>
      <c r="AE1227" s="53"/>
      <c r="AF1227" s="53"/>
      <c r="AG1227" s="53"/>
      <c r="AH1227" s="35"/>
      <c r="AI1227" s="35"/>
      <c r="AJ1227" s="35"/>
    </row>
    <row r="1228" spans="8:36">
      <c r="H1228" s="53"/>
      <c r="I1228" s="53"/>
      <c r="J1228" s="53"/>
      <c r="K1228" s="53"/>
      <c r="L1228" s="53"/>
      <c r="M1228" s="53"/>
      <c r="N1228" s="53"/>
      <c r="O1228" s="53"/>
      <c r="P1228" s="53"/>
      <c r="Q1228" s="53"/>
      <c r="R1228" s="38"/>
      <c r="S1228" s="53"/>
      <c r="T1228" s="53"/>
      <c r="U1228" s="53"/>
      <c r="V1228" s="53"/>
      <c r="W1228" s="53"/>
      <c r="X1228" s="53"/>
      <c r="Y1228" s="53"/>
      <c r="Z1228" s="53"/>
      <c r="AA1228" s="53"/>
      <c r="AB1228" s="53"/>
      <c r="AC1228" s="53"/>
      <c r="AD1228" s="53"/>
      <c r="AE1228" s="53"/>
      <c r="AF1228" s="53"/>
      <c r="AG1228" s="53"/>
      <c r="AH1228" s="35"/>
      <c r="AI1228" s="35"/>
      <c r="AJ1228" s="35"/>
    </row>
    <row r="1229" spans="8:36">
      <c r="H1229" s="53"/>
      <c r="I1229" s="53"/>
      <c r="J1229" s="53"/>
      <c r="K1229" s="53"/>
      <c r="L1229" s="53"/>
      <c r="M1229" s="53"/>
      <c r="N1229" s="53"/>
      <c r="O1229" s="53"/>
      <c r="P1229" s="53"/>
      <c r="Q1229" s="53"/>
      <c r="R1229" s="38"/>
      <c r="S1229" s="53"/>
      <c r="T1229" s="53"/>
      <c r="U1229" s="53"/>
      <c r="V1229" s="53"/>
      <c r="W1229" s="53"/>
      <c r="X1229" s="53"/>
      <c r="Y1229" s="53"/>
      <c r="Z1229" s="53"/>
      <c r="AA1229" s="53"/>
      <c r="AB1229" s="53"/>
      <c r="AC1229" s="53"/>
      <c r="AD1229" s="53"/>
      <c r="AE1229" s="53"/>
      <c r="AF1229" s="53"/>
      <c r="AG1229" s="53"/>
      <c r="AH1229" s="35"/>
      <c r="AI1229" s="35"/>
      <c r="AJ1229" s="35"/>
    </row>
    <row r="1230" spans="8:36">
      <c r="H1230" s="53"/>
      <c r="I1230" s="53"/>
      <c r="J1230" s="53"/>
      <c r="K1230" s="53"/>
      <c r="L1230" s="53"/>
      <c r="M1230" s="53"/>
      <c r="N1230" s="53"/>
      <c r="O1230" s="53"/>
      <c r="P1230" s="53"/>
      <c r="Q1230" s="53"/>
      <c r="R1230" s="38"/>
      <c r="S1230" s="53"/>
      <c r="T1230" s="53"/>
      <c r="U1230" s="53"/>
      <c r="V1230" s="53"/>
      <c r="W1230" s="53"/>
      <c r="X1230" s="53"/>
      <c r="Y1230" s="53"/>
      <c r="Z1230" s="53"/>
      <c r="AA1230" s="53"/>
      <c r="AB1230" s="53"/>
      <c r="AC1230" s="53"/>
      <c r="AD1230" s="53"/>
      <c r="AE1230" s="53"/>
      <c r="AF1230" s="53"/>
      <c r="AG1230" s="53"/>
      <c r="AH1230" s="35"/>
      <c r="AI1230" s="35"/>
      <c r="AJ1230" s="35"/>
    </row>
    <row r="1231" spans="8:36">
      <c r="H1231" s="53"/>
      <c r="I1231" s="53"/>
      <c r="J1231" s="53"/>
      <c r="K1231" s="53"/>
      <c r="L1231" s="53"/>
      <c r="M1231" s="53"/>
      <c r="N1231" s="53"/>
      <c r="O1231" s="53"/>
      <c r="P1231" s="53"/>
      <c r="Q1231" s="53"/>
      <c r="R1231" s="38"/>
      <c r="S1231" s="53"/>
      <c r="T1231" s="53"/>
      <c r="U1231" s="53"/>
      <c r="V1231" s="53"/>
      <c r="W1231" s="53"/>
      <c r="X1231" s="53"/>
      <c r="Y1231" s="53"/>
      <c r="Z1231" s="53"/>
      <c r="AA1231" s="53"/>
      <c r="AB1231" s="53"/>
      <c r="AC1231" s="53"/>
      <c r="AD1231" s="53"/>
      <c r="AE1231" s="53"/>
      <c r="AF1231" s="53"/>
      <c r="AG1231" s="53"/>
      <c r="AH1231" s="35"/>
      <c r="AI1231" s="35"/>
      <c r="AJ1231" s="35"/>
    </row>
    <row r="1232" spans="8:36">
      <c r="H1232" s="53"/>
      <c r="I1232" s="53"/>
      <c r="J1232" s="53"/>
      <c r="K1232" s="53"/>
      <c r="L1232" s="53"/>
      <c r="M1232" s="53"/>
      <c r="N1232" s="53"/>
      <c r="O1232" s="53"/>
      <c r="P1232" s="53"/>
      <c r="Q1232" s="53"/>
      <c r="R1232" s="38"/>
      <c r="S1232" s="53"/>
      <c r="T1232" s="53"/>
      <c r="U1232" s="53"/>
      <c r="V1232" s="53"/>
      <c r="W1232" s="53"/>
      <c r="X1232" s="53"/>
      <c r="Y1232" s="53"/>
      <c r="Z1232" s="53"/>
      <c r="AA1232" s="53"/>
      <c r="AB1232" s="53"/>
      <c r="AC1232" s="53"/>
      <c r="AD1232" s="53"/>
      <c r="AE1232" s="53"/>
      <c r="AF1232" s="53"/>
      <c r="AG1232" s="53"/>
      <c r="AH1232" s="35"/>
      <c r="AI1232" s="35"/>
      <c r="AJ1232" s="35"/>
    </row>
    <row r="1233" spans="8:36">
      <c r="H1233" s="53"/>
      <c r="I1233" s="53"/>
      <c r="J1233" s="53"/>
      <c r="K1233" s="53"/>
      <c r="L1233" s="53"/>
      <c r="M1233" s="53"/>
      <c r="N1233" s="53"/>
      <c r="O1233" s="53"/>
      <c r="P1233" s="53"/>
      <c r="Q1233" s="53"/>
      <c r="R1233" s="38"/>
      <c r="S1233" s="53"/>
      <c r="T1233" s="53"/>
      <c r="U1233" s="53"/>
      <c r="V1233" s="53"/>
      <c r="W1233" s="53"/>
      <c r="X1233" s="53"/>
      <c r="Y1233" s="53"/>
      <c r="Z1233" s="53"/>
      <c r="AA1233" s="53"/>
      <c r="AB1233" s="53"/>
      <c r="AC1233" s="53"/>
      <c r="AD1233" s="53"/>
      <c r="AE1233" s="53"/>
      <c r="AF1233" s="53"/>
      <c r="AG1233" s="53"/>
      <c r="AH1233" s="35"/>
      <c r="AI1233" s="35"/>
      <c r="AJ1233" s="35"/>
    </row>
    <row r="1234" spans="8:36">
      <c r="H1234" s="53"/>
      <c r="I1234" s="53"/>
      <c r="J1234" s="53"/>
      <c r="K1234" s="53"/>
      <c r="L1234" s="53"/>
      <c r="M1234" s="53"/>
      <c r="N1234" s="53"/>
      <c r="O1234" s="53"/>
      <c r="P1234" s="53"/>
      <c r="Q1234" s="53"/>
      <c r="R1234" s="38"/>
      <c r="S1234" s="53"/>
      <c r="T1234" s="53"/>
      <c r="U1234" s="53"/>
      <c r="V1234" s="53"/>
      <c r="W1234" s="53"/>
      <c r="X1234" s="53"/>
      <c r="Y1234" s="53"/>
      <c r="Z1234" s="53"/>
      <c r="AA1234" s="53"/>
      <c r="AB1234" s="53"/>
      <c r="AC1234" s="53"/>
      <c r="AD1234" s="53"/>
      <c r="AE1234" s="53"/>
      <c r="AF1234" s="53"/>
      <c r="AG1234" s="53"/>
      <c r="AH1234" s="35"/>
      <c r="AI1234" s="35"/>
      <c r="AJ1234" s="35"/>
    </row>
    <row r="1235" spans="8:36">
      <c r="H1235" s="53"/>
      <c r="I1235" s="53"/>
      <c r="J1235" s="53"/>
      <c r="K1235" s="53"/>
      <c r="L1235" s="53"/>
      <c r="M1235" s="53"/>
      <c r="N1235" s="53"/>
      <c r="O1235" s="53"/>
      <c r="P1235" s="53"/>
      <c r="Q1235" s="53"/>
      <c r="R1235" s="38"/>
      <c r="S1235" s="53"/>
      <c r="T1235" s="53"/>
      <c r="U1235" s="53"/>
      <c r="V1235" s="53"/>
      <c r="W1235" s="53"/>
      <c r="X1235" s="53"/>
      <c r="Y1235" s="53"/>
      <c r="Z1235" s="53"/>
      <c r="AA1235" s="53"/>
      <c r="AB1235" s="53"/>
      <c r="AC1235" s="53"/>
      <c r="AD1235" s="53"/>
      <c r="AE1235" s="53"/>
      <c r="AF1235" s="53"/>
      <c r="AG1235" s="53"/>
      <c r="AH1235" s="35"/>
      <c r="AI1235" s="35"/>
      <c r="AJ1235" s="35"/>
    </row>
    <row r="1236" spans="8:36">
      <c r="H1236" s="53"/>
      <c r="I1236" s="53"/>
      <c r="J1236" s="53"/>
      <c r="K1236" s="53"/>
      <c r="L1236" s="53"/>
      <c r="M1236" s="53"/>
      <c r="N1236" s="53"/>
      <c r="O1236" s="53"/>
      <c r="P1236" s="53"/>
      <c r="Q1236" s="53"/>
      <c r="R1236" s="38"/>
      <c r="S1236" s="53"/>
      <c r="T1236" s="53"/>
      <c r="U1236" s="53"/>
      <c r="V1236" s="53"/>
      <c r="W1236" s="53"/>
      <c r="X1236" s="53"/>
      <c r="Y1236" s="53"/>
      <c r="Z1236" s="53"/>
      <c r="AA1236" s="53"/>
      <c r="AB1236" s="53"/>
      <c r="AC1236" s="53"/>
      <c r="AD1236" s="53"/>
      <c r="AE1236" s="53"/>
      <c r="AF1236" s="53"/>
      <c r="AG1236" s="53"/>
      <c r="AH1236" s="35"/>
      <c r="AI1236" s="35"/>
      <c r="AJ1236" s="35"/>
    </row>
    <row r="1237" spans="8:36">
      <c r="H1237" s="53"/>
      <c r="I1237" s="53"/>
      <c r="J1237" s="53"/>
      <c r="K1237" s="53"/>
      <c r="L1237" s="53"/>
      <c r="M1237" s="53"/>
      <c r="N1237" s="53"/>
      <c r="O1237" s="53"/>
      <c r="P1237" s="53"/>
      <c r="Q1237" s="53"/>
      <c r="R1237" s="38"/>
      <c r="S1237" s="53"/>
      <c r="T1237" s="53"/>
      <c r="U1237" s="53"/>
      <c r="V1237" s="53"/>
      <c r="W1237" s="53"/>
      <c r="X1237" s="53"/>
      <c r="Y1237" s="53"/>
      <c r="Z1237" s="53"/>
      <c r="AA1237" s="53"/>
      <c r="AB1237" s="53"/>
      <c r="AC1237" s="53"/>
      <c r="AD1237" s="53"/>
      <c r="AE1237" s="53"/>
      <c r="AF1237" s="53"/>
      <c r="AG1237" s="53"/>
      <c r="AH1237" s="35"/>
      <c r="AI1237" s="35"/>
      <c r="AJ1237" s="35"/>
    </row>
    <row r="1238" spans="8:36">
      <c r="H1238" s="53"/>
      <c r="I1238" s="53"/>
      <c r="J1238" s="53"/>
      <c r="K1238" s="53"/>
      <c r="L1238" s="53"/>
      <c r="M1238" s="53"/>
      <c r="N1238" s="53"/>
      <c r="O1238" s="53"/>
      <c r="P1238" s="53"/>
      <c r="Q1238" s="53"/>
      <c r="R1238" s="38"/>
      <c r="S1238" s="53"/>
      <c r="T1238" s="53"/>
      <c r="U1238" s="53"/>
      <c r="V1238" s="53"/>
      <c r="W1238" s="53"/>
      <c r="X1238" s="53"/>
      <c r="Y1238" s="53"/>
      <c r="Z1238" s="53"/>
      <c r="AA1238" s="53"/>
      <c r="AB1238" s="53"/>
      <c r="AC1238" s="53"/>
      <c r="AD1238" s="53"/>
      <c r="AE1238" s="53"/>
      <c r="AF1238" s="53"/>
      <c r="AG1238" s="53"/>
      <c r="AH1238" s="35"/>
      <c r="AI1238" s="35"/>
      <c r="AJ1238" s="35"/>
    </row>
    <row r="1239" spans="8:36">
      <c r="H1239" s="53"/>
      <c r="I1239" s="53"/>
      <c r="J1239" s="53"/>
      <c r="K1239" s="53"/>
      <c r="L1239" s="53"/>
      <c r="M1239" s="53"/>
      <c r="N1239" s="53"/>
      <c r="O1239" s="53"/>
      <c r="P1239" s="53"/>
      <c r="Q1239" s="53"/>
      <c r="R1239" s="38"/>
      <c r="S1239" s="53"/>
      <c r="T1239" s="53"/>
      <c r="U1239" s="53"/>
      <c r="V1239" s="53"/>
      <c r="W1239" s="53"/>
      <c r="X1239" s="53"/>
      <c r="Y1239" s="53"/>
      <c r="Z1239" s="53"/>
      <c r="AA1239" s="53"/>
      <c r="AB1239" s="53"/>
      <c r="AC1239" s="53"/>
      <c r="AD1239" s="53"/>
      <c r="AE1239" s="53"/>
      <c r="AF1239" s="53"/>
      <c r="AG1239" s="53"/>
      <c r="AH1239" s="35"/>
      <c r="AI1239" s="35"/>
      <c r="AJ1239" s="35"/>
    </row>
    <row r="1240" spans="8:36">
      <c r="H1240" s="53"/>
      <c r="I1240" s="53"/>
      <c r="J1240" s="53"/>
      <c r="K1240" s="53"/>
      <c r="L1240" s="53"/>
      <c r="M1240" s="53"/>
      <c r="N1240" s="53"/>
      <c r="O1240" s="53"/>
      <c r="P1240" s="53"/>
      <c r="Q1240" s="53"/>
      <c r="R1240" s="38"/>
      <c r="S1240" s="53"/>
      <c r="T1240" s="53"/>
      <c r="U1240" s="53"/>
      <c r="V1240" s="53"/>
      <c r="W1240" s="53"/>
      <c r="X1240" s="53"/>
      <c r="Y1240" s="53"/>
      <c r="Z1240" s="53"/>
      <c r="AA1240" s="53"/>
      <c r="AB1240" s="53"/>
      <c r="AC1240" s="53"/>
      <c r="AD1240" s="53"/>
      <c r="AE1240" s="53"/>
      <c r="AF1240" s="53"/>
      <c r="AG1240" s="53"/>
      <c r="AH1240" s="35"/>
      <c r="AI1240" s="35"/>
      <c r="AJ1240" s="35"/>
    </row>
    <row r="1241" spans="8:36">
      <c r="H1241" s="53"/>
      <c r="I1241" s="53"/>
      <c r="J1241" s="53"/>
      <c r="K1241" s="53"/>
      <c r="L1241" s="53"/>
      <c r="M1241" s="53"/>
      <c r="N1241" s="53"/>
      <c r="O1241" s="53"/>
      <c r="P1241" s="53"/>
      <c r="Q1241" s="53"/>
      <c r="R1241" s="38"/>
      <c r="S1241" s="53"/>
      <c r="T1241" s="53"/>
      <c r="U1241" s="53"/>
      <c r="V1241" s="53"/>
      <c r="W1241" s="53"/>
      <c r="X1241" s="53"/>
      <c r="Y1241" s="53"/>
      <c r="Z1241" s="53"/>
      <c r="AA1241" s="53"/>
      <c r="AB1241" s="53"/>
      <c r="AC1241" s="53"/>
      <c r="AD1241" s="53"/>
      <c r="AE1241" s="53"/>
      <c r="AF1241" s="53"/>
      <c r="AG1241" s="53"/>
      <c r="AH1241" s="35"/>
      <c r="AI1241" s="35"/>
      <c r="AJ1241" s="35"/>
    </row>
    <row r="1242" spans="8:36">
      <c r="H1242" s="53"/>
      <c r="I1242" s="53"/>
      <c r="J1242" s="53"/>
      <c r="K1242" s="53"/>
      <c r="L1242" s="53"/>
      <c r="M1242" s="53"/>
      <c r="N1242" s="53"/>
      <c r="O1242" s="53"/>
      <c r="P1242" s="53"/>
      <c r="Q1242" s="53"/>
      <c r="R1242" s="38"/>
      <c r="S1242" s="53"/>
      <c r="T1242" s="53"/>
      <c r="U1242" s="53"/>
      <c r="V1242" s="53"/>
      <c r="W1242" s="53"/>
      <c r="X1242" s="53"/>
      <c r="Y1242" s="53"/>
      <c r="Z1242" s="53"/>
      <c r="AA1242" s="53"/>
      <c r="AB1242" s="53"/>
      <c r="AC1242" s="53"/>
      <c r="AD1242" s="53"/>
      <c r="AE1242" s="53"/>
      <c r="AF1242" s="53"/>
      <c r="AG1242" s="53"/>
      <c r="AH1242" s="35"/>
      <c r="AI1242" s="35"/>
      <c r="AJ1242" s="35"/>
    </row>
    <row r="1243" spans="8:36">
      <c r="H1243" s="53"/>
      <c r="I1243" s="53"/>
      <c r="J1243" s="53"/>
      <c r="K1243" s="53"/>
      <c r="L1243" s="53"/>
      <c r="M1243" s="53"/>
      <c r="N1243" s="53"/>
      <c r="O1243" s="53"/>
      <c r="P1243" s="53"/>
      <c r="Q1243" s="53"/>
      <c r="R1243" s="38"/>
      <c r="S1243" s="53"/>
      <c r="T1243" s="53"/>
      <c r="U1243" s="53"/>
      <c r="V1243" s="53"/>
      <c r="W1243" s="53"/>
      <c r="X1243" s="53"/>
      <c r="Y1243" s="53"/>
      <c r="Z1243" s="53"/>
      <c r="AA1243" s="53"/>
      <c r="AB1243" s="53"/>
      <c r="AC1243" s="53"/>
      <c r="AD1243" s="53"/>
      <c r="AE1243" s="53"/>
      <c r="AF1243" s="53"/>
      <c r="AG1243" s="53"/>
      <c r="AH1243" s="35"/>
      <c r="AI1243" s="35"/>
      <c r="AJ1243" s="35"/>
    </row>
    <row r="1244" spans="8:36">
      <c r="H1244" s="53"/>
      <c r="I1244" s="53"/>
      <c r="J1244" s="53"/>
      <c r="K1244" s="53"/>
      <c r="L1244" s="53"/>
      <c r="M1244" s="53"/>
      <c r="N1244" s="53"/>
      <c r="O1244" s="53"/>
      <c r="P1244" s="53"/>
      <c r="Q1244" s="53"/>
      <c r="R1244" s="38"/>
      <c r="S1244" s="53"/>
      <c r="T1244" s="53"/>
      <c r="U1244" s="53"/>
      <c r="V1244" s="53"/>
      <c r="W1244" s="53"/>
      <c r="X1244" s="53"/>
      <c r="Y1244" s="53"/>
      <c r="Z1244" s="53"/>
      <c r="AA1244" s="53"/>
      <c r="AB1244" s="53"/>
      <c r="AC1244" s="53"/>
      <c r="AD1244" s="53"/>
      <c r="AE1244" s="53"/>
      <c r="AF1244" s="53"/>
      <c r="AG1244" s="53"/>
      <c r="AH1244" s="35"/>
      <c r="AI1244" s="35"/>
      <c r="AJ1244" s="35"/>
    </row>
    <row r="1245" spans="8:36">
      <c r="H1245" s="53"/>
      <c r="I1245" s="53"/>
      <c r="J1245" s="53"/>
      <c r="K1245" s="53"/>
      <c r="L1245" s="53"/>
      <c r="M1245" s="53"/>
      <c r="N1245" s="53"/>
      <c r="O1245" s="53"/>
      <c r="P1245" s="53"/>
      <c r="Q1245" s="53"/>
      <c r="R1245" s="38"/>
      <c r="S1245" s="53"/>
      <c r="T1245" s="53"/>
      <c r="U1245" s="53"/>
      <c r="V1245" s="53"/>
      <c r="W1245" s="53"/>
      <c r="X1245" s="53"/>
      <c r="Y1245" s="53"/>
      <c r="Z1245" s="53"/>
      <c r="AA1245" s="53"/>
      <c r="AB1245" s="53"/>
      <c r="AC1245" s="53"/>
      <c r="AD1245" s="53"/>
      <c r="AE1245" s="53"/>
      <c r="AF1245" s="53"/>
      <c r="AG1245" s="53"/>
      <c r="AH1245" s="35"/>
      <c r="AI1245" s="35"/>
      <c r="AJ1245" s="35"/>
    </row>
    <row r="1246" spans="8:36">
      <c r="H1246" s="53"/>
      <c r="I1246" s="53"/>
      <c r="J1246" s="53"/>
      <c r="K1246" s="53"/>
      <c r="L1246" s="53"/>
      <c r="M1246" s="53"/>
      <c r="N1246" s="53"/>
      <c r="O1246" s="53"/>
      <c r="P1246" s="53"/>
      <c r="Q1246" s="53"/>
      <c r="R1246" s="38"/>
      <c r="S1246" s="53"/>
      <c r="T1246" s="53"/>
      <c r="U1246" s="53"/>
      <c r="V1246" s="53"/>
      <c r="W1246" s="53"/>
      <c r="X1246" s="53"/>
      <c r="Y1246" s="53"/>
      <c r="Z1246" s="53"/>
      <c r="AA1246" s="53"/>
      <c r="AB1246" s="53"/>
      <c r="AC1246" s="53"/>
      <c r="AD1246" s="53"/>
      <c r="AE1246" s="53"/>
      <c r="AF1246" s="53"/>
      <c r="AG1246" s="53"/>
      <c r="AH1246" s="35"/>
      <c r="AI1246" s="35"/>
      <c r="AJ1246" s="35"/>
    </row>
    <row r="1247" spans="8:36">
      <c r="H1247" s="53"/>
      <c r="I1247" s="53"/>
      <c r="J1247" s="53"/>
      <c r="K1247" s="53"/>
      <c r="L1247" s="53"/>
      <c r="M1247" s="53"/>
      <c r="N1247" s="53"/>
      <c r="O1247" s="53"/>
      <c r="P1247" s="53"/>
      <c r="Q1247" s="53"/>
      <c r="R1247" s="38"/>
      <c r="S1247" s="53"/>
      <c r="T1247" s="53"/>
      <c r="U1247" s="53"/>
      <c r="V1247" s="53"/>
      <c r="W1247" s="53"/>
      <c r="X1247" s="53"/>
      <c r="Y1247" s="53"/>
      <c r="Z1247" s="53"/>
      <c r="AA1247" s="53"/>
      <c r="AB1247" s="53"/>
      <c r="AC1247" s="53"/>
      <c r="AD1247" s="53"/>
      <c r="AE1247" s="53"/>
      <c r="AF1247" s="53"/>
      <c r="AG1247" s="53"/>
      <c r="AH1247" s="35"/>
      <c r="AI1247" s="35"/>
      <c r="AJ1247" s="35"/>
    </row>
    <row r="1248" spans="8:36">
      <c r="H1248" s="53"/>
      <c r="I1248" s="53"/>
      <c r="J1248" s="53"/>
      <c r="K1248" s="53"/>
      <c r="L1248" s="53"/>
      <c r="M1248" s="53"/>
      <c r="N1248" s="53"/>
      <c r="O1248" s="53"/>
      <c r="P1248" s="53"/>
      <c r="Q1248" s="53"/>
      <c r="R1248" s="38"/>
      <c r="S1248" s="53"/>
      <c r="T1248" s="53"/>
      <c r="U1248" s="53"/>
      <c r="V1248" s="53"/>
      <c r="W1248" s="53"/>
      <c r="X1248" s="53"/>
      <c r="Y1248" s="53"/>
      <c r="Z1248" s="53"/>
      <c r="AA1248" s="53"/>
      <c r="AB1248" s="53"/>
      <c r="AC1248" s="53"/>
      <c r="AD1248" s="53"/>
      <c r="AE1248" s="53"/>
      <c r="AF1248" s="53"/>
      <c r="AG1248" s="53"/>
      <c r="AH1248" s="35"/>
      <c r="AI1248" s="35"/>
      <c r="AJ1248" s="35"/>
    </row>
    <row r="1249" spans="8:36">
      <c r="H1249" s="53"/>
      <c r="I1249" s="53"/>
      <c r="J1249" s="53"/>
      <c r="K1249" s="53"/>
      <c r="L1249" s="53"/>
      <c r="M1249" s="53"/>
      <c r="N1249" s="53"/>
      <c r="O1249" s="53"/>
      <c r="P1249" s="53"/>
      <c r="Q1249" s="53"/>
      <c r="R1249" s="38"/>
      <c r="S1249" s="53"/>
      <c r="T1249" s="53"/>
      <c r="U1249" s="53"/>
      <c r="V1249" s="53"/>
      <c r="W1249" s="53"/>
      <c r="X1249" s="53"/>
      <c r="Y1249" s="53"/>
      <c r="Z1249" s="53"/>
      <c r="AA1249" s="53"/>
      <c r="AB1249" s="53"/>
      <c r="AC1249" s="53"/>
      <c r="AD1249" s="53"/>
      <c r="AE1249" s="53"/>
      <c r="AF1249" s="53"/>
      <c r="AG1249" s="53"/>
      <c r="AH1249" s="35"/>
      <c r="AI1249" s="35"/>
      <c r="AJ1249" s="35"/>
    </row>
    <row r="1250" spans="8:36">
      <c r="H1250" s="53"/>
      <c r="I1250" s="53"/>
      <c r="J1250" s="53"/>
      <c r="K1250" s="53"/>
      <c r="L1250" s="53"/>
      <c r="M1250" s="53"/>
      <c r="N1250" s="53"/>
      <c r="O1250" s="53"/>
      <c r="P1250" s="53"/>
      <c r="Q1250" s="53"/>
      <c r="R1250" s="38"/>
      <c r="S1250" s="53"/>
      <c r="T1250" s="53"/>
      <c r="U1250" s="53"/>
      <c r="V1250" s="53"/>
      <c r="W1250" s="53"/>
      <c r="X1250" s="53"/>
      <c r="Y1250" s="53"/>
      <c r="Z1250" s="53"/>
      <c r="AA1250" s="53"/>
      <c r="AB1250" s="53"/>
      <c r="AC1250" s="53"/>
      <c r="AD1250" s="53"/>
      <c r="AE1250" s="53"/>
      <c r="AF1250" s="53"/>
      <c r="AG1250" s="53"/>
      <c r="AH1250" s="35"/>
      <c r="AI1250" s="35"/>
      <c r="AJ1250" s="35"/>
    </row>
    <row r="1251" spans="8:36">
      <c r="H1251" s="53"/>
      <c r="I1251" s="53"/>
      <c r="J1251" s="53"/>
      <c r="K1251" s="53"/>
      <c r="L1251" s="53"/>
      <c r="M1251" s="53"/>
      <c r="N1251" s="53"/>
      <c r="O1251" s="53"/>
      <c r="P1251" s="53"/>
      <c r="Q1251" s="53"/>
      <c r="R1251" s="38"/>
      <c r="S1251" s="53"/>
      <c r="T1251" s="53"/>
      <c r="U1251" s="53"/>
      <c r="V1251" s="53"/>
      <c r="W1251" s="53"/>
      <c r="X1251" s="53"/>
      <c r="Y1251" s="53"/>
      <c r="Z1251" s="53"/>
      <c r="AA1251" s="53"/>
      <c r="AB1251" s="53"/>
      <c r="AC1251" s="53"/>
      <c r="AD1251" s="53"/>
      <c r="AE1251" s="53"/>
      <c r="AF1251" s="53"/>
      <c r="AG1251" s="53"/>
      <c r="AH1251" s="35"/>
      <c r="AI1251" s="35"/>
      <c r="AJ1251" s="35"/>
    </row>
    <row r="1252" spans="8:36">
      <c r="H1252" s="53"/>
      <c r="I1252" s="53"/>
      <c r="J1252" s="53"/>
      <c r="K1252" s="53"/>
      <c r="L1252" s="53"/>
      <c r="M1252" s="53"/>
      <c r="N1252" s="53"/>
      <c r="O1252" s="53"/>
      <c r="P1252" s="53"/>
      <c r="Q1252" s="53"/>
      <c r="R1252" s="38"/>
      <c r="S1252" s="53"/>
      <c r="T1252" s="53"/>
      <c r="U1252" s="53"/>
      <c r="V1252" s="53"/>
      <c r="W1252" s="53"/>
      <c r="X1252" s="53"/>
      <c r="Y1252" s="53"/>
      <c r="Z1252" s="53"/>
      <c r="AA1252" s="53"/>
      <c r="AB1252" s="53"/>
      <c r="AC1252" s="53"/>
      <c r="AD1252" s="53"/>
      <c r="AE1252" s="53"/>
      <c r="AF1252" s="53"/>
      <c r="AG1252" s="53"/>
      <c r="AH1252" s="35"/>
      <c r="AI1252" s="35"/>
      <c r="AJ1252" s="35"/>
    </row>
    <row r="1253" spans="8:36">
      <c r="H1253" s="53"/>
      <c r="I1253" s="53"/>
      <c r="J1253" s="53"/>
      <c r="K1253" s="53"/>
      <c r="L1253" s="53"/>
      <c r="M1253" s="53"/>
      <c r="N1253" s="53"/>
      <c r="O1253" s="53"/>
      <c r="P1253" s="53"/>
      <c r="Q1253" s="53"/>
      <c r="R1253" s="38"/>
      <c r="S1253" s="53"/>
      <c r="T1253" s="53"/>
      <c r="U1253" s="53"/>
      <c r="V1253" s="53"/>
      <c r="W1253" s="53"/>
      <c r="X1253" s="53"/>
      <c r="Y1253" s="53"/>
      <c r="Z1253" s="53"/>
      <c r="AA1253" s="53"/>
      <c r="AB1253" s="53"/>
      <c r="AC1253" s="53"/>
      <c r="AD1253" s="53"/>
      <c r="AE1253" s="53"/>
      <c r="AF1253" s="53"/>
      <c r="AG1253" s="53"/>
      <c r="AH1253" s="35"/>
      <c r="AI1253" s="35"/>
      <c r="AJ1253" s="35"/>
    </row>
    <row r="1254" spans="8:36">
      <c r="H1254" s="53"/>
      <c r="I1254" s="53"/>
      <c r="J1254" s="53"/>
      <c r="K1254" s="53"/>
      <c r="L1254" s="53"/>
      <c r="M1254" s="53"/>
      <c r="N1254" s="53"/>
      <c r="O1254" s="53"/>
      <c r="P1254" s="53"/>
      <c r="Q1254" s="53"/>
      <c r="R1254" s="38"/>
      <c r="S1254" s="53"/>
      <c r="T1254" s="53"/>
      <c r="U1254" s="53"/>
      <c r="V1254" s="53"/>
      <c r="W1254" s="53"/>
      <c r="X1254" s="53"/>
      <c r="Y1254" s="53"/>
      <c r="Z1254" s="53"/>
      <c r="AA1254" s="53"/>
      <c r="AB1254" s="53"/>
      <c r="AC1254" s="53"/>
      <c r="AD1254" s="53"/>
      <c r="AE1254" s="53"/>
      <c r="AF1254" s="53"/>
      <c r="AG1254" s="53"/>
      <c r="AH1254" s="35"/>
      <c r="AI1254" s="35"/>
      <c r="AJ1254" s="35"/>
    </row>
    <row r="1255" spans="8:36">
      <c r="H1255" s="53"/>
      <c r="I1255" s="53"/>
      <c r="J1255" s="53"/>
      <c r="K1255" s="53"/>
      <c r="L1255" s="53"/>
      <c r="M1255" s="53"/>
      <c r="N1255" s="53"/>
      <c r="O1255" s="53"/>
      <c r="P1255" s="53"/>
      <c r="Q1255" s="53"/>
      <c r="R1255" s="38"/>
      <c r="S1255" s="53"/>
      <c r="T1255" s="53"/>
      <c r="U1255" s="53"/>
      <c r="V1255" s="53"/>
      <c r="W1255" s="53"/>
      <c r="X1255" s="53"/>
      <c r="Y1255" s="53"/>
      <c r="Z1255" s="53"/>
      <c r="AA1255" s="53"/>
      <c r="AB1255" s="53"/>
      <c r="AC1255" s="53"/>
      <c r="AD1255" s="53"/>
      <c r="AE1255" s="53"/>
      <c r="AF1255" s="53"/>
      <c r="AG1255" s="53"/>
      <c r="AH1255" s="35"/>
      <c r="AI1255" s="35"/>
      <c r="AJ1255" s="35"/>
    </row>
    <row r="1256" spans="8:36">
      <c r="H1256" s="53"/>
      <c r="I1256" s="53"/>
      <c r="J1256" s="53"/>
      <c r="K1256" s="53"/>
      <c r="L1256" s="53"/>
      <c r="M1256" s="53"/>
      <c r="N1256" s="53"/>
      <c r="O1256" s="53"/>
      <c r="P1256" s="53"/>
      <c r="Q1256" s="53"/>
      <c r="R1256" s="38"/>
      <c r="S1256" s="53"/>
      <c r="T1256" s="53"/>
      <c r="U1256" s="53"/>
      <c r="V1256" s="53"/>
      <c r="W1256" s="53"/>
      <c r="X1256" s="53"/>
      <c r="Y1256" s="53"/>
      <c r="Z1256" s="53"/>
      <c r="AA1256" s="53"/>
      <c r="AB1256" s="53"/>
      <c r="AC1256" s="53"/>
      <c r="AD1256" s="53"/>
      <c r="AE1256" s="53"/>
      <c r="AF1256" s="53"/>
      <c r="AG1256" s="53"/>
      <c r="AH1256" s="35"/>
      <c r="AI1256" s="35"/>
      <c r="AJ1256" s="35"/>
    </row>
    <row r="1257" spans="8:36">
      <c r="H1257" s="53"/>
      <c r="I1257" s="53"/>
      <c r="J1257" s="53"/>
      <c r="K1257" s="53"/>
      <c r="L1257" s="53"/>
      <c r="M1257" s="53"/>
      <c r="N1257" s="53"/>
      <c r="O1257" s="53"/>
      <c r="P1257" s="53"/>
      <c r="Q1257" s="53"/>
      <c r="R1257" s="38"/>
      <c r="S1257" s="53"/>
      <c r="T1257" s="53"/>
      <c r="U1257" s="53"/>
      <c r="V1257" s="53"/>
      <c r="W1257" s="53"/>
      <c r="X1257" s="53"/>
      <c r="Y1257" s="53"/>
      <c r="Z1257" s="53"/>
      <c r="AA1257" s="53"/>
      <c r="AB1257" s="53"/>
      <c r="AC1257" s="53"/>
      <c r="AD1257" s="53"/>
      <c r="AE1257" s="53"/>
      <c r="AF1257" s="53"/>
      <c r="AG1257" s="53"/>
      <c r="AH1257" s="35"/>
      <c r="AI1257" s="35"/>
      <c r="AJ1257" s="35"/>
    </row>
    <row r="1258" spans="8:36">
      <c r="H1258" s="53"/>
      <c r="I1258" s="53"/>
      <c r="J1258" s="53"/>
      <c r="K1258" s="53"/>
      <c r="L1258" s="53"/>
      <c r="M1258" s="53"/>
      <c r="N1258" s="53"/>
      <c r="O1258" s="53"/>
      <c r="P1258" s="53"/>
      <c r="Q1258" s="53"/>
      <c r="R1258" s="38"/>
      <c r="S1258" s="53"/>
      <c r="T1258" s="53"/>
      <c r="U1258" s="53"/>
      <c r="V1258" s="53"/>
      <c r="W1258" s="53"/>
      <c r="X1258" s="53"/>
      <c r="Y1258" s="53"/>
      <c r="Z1258" s="53"/>
      <c r="AA1258" s="53"/>
      <c r="AB1258" s="53"/>
      <c r="AC1258" s="53"/>
      <c r="AD1258" s="53"/>
      <c r="AE1258" s="53"/>
      <c r="AF1258" s="53"/>
      <c r="AG1258" s="53"/>
      <c r="AH1258" s="35"/>
      <c r="AI1258" s="35"/>
      <c r="AJ1258" s="35"/>
    </row>
    <row r="1259" spans="8:36">
      <c r="H1259" s="53"/>
      <c r="I1259" s="53"/>
      <c r="J1259" s="53"/>
      <c r="K1259" s="53"/>
      <c r="L1259" s="53"/>
      <c r="M1259" s="53"/>
      <c r="N1259" s="53"/>
      <c r="O1259" s="53"/>
      <c r="P1259" s="53"/>
      <c r="Q1259" s="53"/>
      <c r="R1259" s="38"/>
      <c r="S1259" s="53"/>
      <c r="T1259" s="53"/>
      <c r="U1259" s="53"/>
      <c r="V1259" s="53"/>
      <c r="W1259" s="53"/>
      <c r="X1259" s="53"/>
      <c r="Y1259" s="53"/>
      <c r="Z1259" s="53"/>
      <c r="AA1259" s="53"/>
      <c r="AB1259" s="53"/>
      <c r="AC1259" s="53"/>
      <c r="AD1259" s="53"/>
      <c r="AE1259" s="53"/>
      <c r="AF1259" s="53"/>
      <c r="AG1259" s="53"/>
      <c r="AH1259" s="35"/>
      <c r="AI1259" s="35"/>
      <c r="AJ1259" s="35"/>
    </row>
    <row r="1260" spans="8:36">
      <c r="H1260" s="53"/>
      <c r="I1260" s="53"/>
      <c r="J1260" s="53"/>
      <c r="K1260" s="53"/>
      <c r="L1260" s="53"/>
      <c r="M1260" s="53"/>
      <c r="N1260" s="53"/>
      <c r="O1260" s="53"/>
      <c r="P1260" s="53"/>
      <c r="Q1260" s="53"/>
      <c r="R1260" s="38"/>
      <c r="S1260" s="53"/>
      <c r="T1260" s="53"/>
      <c r="U1260" s="53"/>
      <c r="V1260" s="53"/>
      <c r="W1260" s="53"/>
      <c r="X1260" s="53"/>
      <c r="Y1260" s="53"/>
      <c r="Z1260" s="53"/>
      <c r="AA1260" s="53"/>
      <c r="AB1260" s="53"/>
      <c r="AC1260" s="53"/>
      <c r="AD1260" s="53"/>
      <c r="AE1260" s="53"/>
      <c r="AF1260" s="53"/>
      <c r="AG1260" s="53"/>
      <c r="AH1260" s="35"/>
      <c r="AI1260" s="35"/>
      <c r="AJ1260" s="35"/>
    </row>
    <row r="1261" spans="8:36">
      <c r="H1261" s="53"/>
      <c r="I1261" s="53"/>
      <c r="J1261" s="53"/>
      <c r="K1261" s="53"/>
      <c r="L1261" s="53"/>
      <c r="M1261" s="53"/>
      <c r="N1261" s="53"/>
      <c r="O1261" s="53"/>
      <c r="P1261" s="53"/>
      <c r="Q1261" s="53"/>
      <c r="R1261" s="38"/>
      <c r="S1261" s="53"/>
      <c r="T1261" s="53"/>
      <c r="U1261" s="53"/>
      <c r="V1261" s="53"/>
      <c r="W1261" s="53"/>
      <c r="X1261" s="53"/>
      <c r="Y1261" s="53"/>
      <c r="Z1261" s="53"/>
      <c r="AA1261" s="53"/>
      <c r="AB1261" s="53"/>
      <c r="AC1261" s="53"/>
      <c r="AD1261" s="53"/>
      <c r="AE1261" s="53"/>
      <c r="AF1261" s="53"/>
      <c r="AG1261" s="53"/>
      <c r="AH1261" s="35"/>
      <c r="AI1261" s="35"/>
      <c r="AJ1261" s="35"/>
    </row>
    <row r="1262" spans="8:36">
      <c r="H1262" s="53"/>
      <c r="I1262" s="53"/>
      <c r="J1262" s="53"/>
      <c r="K1262" s="53"/>
      <c r="L1262" s="53"/>
      <c r="M1262" s="53"/>
      <c r="N1262" s="53"/>
      <c r="O1262" s="53"/>
      <c r="P1262" s="53"/>
      <c r="Q1262" s="53"/>
      <c r="R1262" s="38"/>
      <c r="S1262" s="53"/>
      <c r="T1262" s="53"/>
      <c r="U1262" s="53"/>
      <c r="V1262" s="53"/>
      <c r="W1262" s="53"/>
      <c r="X1262" s="53"/>
      <c r="Y1262" s="53"/>
      <c r="Z1262" s="53"/>
      <c r="AA1262" s="53"/>
      <c r="AB1262" s="53"/>
      <c r="AC1262" s="53"/>
      <c r="AD1262" s="53"/>
      <c r="AE1262" s="53"/>
      <c r="AF1262" s="53"/>
      <c r="AG1262" s="53"/>
      <c r="AH1262" s="35"/>
      <c r="AI1262" s="35"/>
      <c r="AJ1262" s="35"/>
    </row>
    <row r="1263" spans="8:36">
      <c r="H1263" s="53"/>
      <c r="I1263" s="53"/>
      <c r="J1263" s="53"/>
      <c r="K1263" s="53"/>
      <c r="L1263" s="53"/>
      <c r="M1263" s="53"/>
      <c r="N1263" s="53"/>
      <c r="O1263" s="53"/>
      <c r="P1263" s="53"/>
      <c r="Q1263" s="53"/>
      <c r="R1263" s="38"/>
      <c r="S1263" s="53"/>
      <c r="T1263" s="53"/>
      <c r="U1263" s="53"/>
      <c r="V1263" s="53"/>
      <c r="W1263" s="53"/>
      <c r="X1263" s="53"/>
      <c r="Y1263" s="53"/>
      <c r="Z1263" s="53"/>
      <c r="AA1263" s="53"/>
      <c r="AB1263" s="53"/>
      <c r="AC1263" s="53"/>
      <c r="AD1263" s="53"/>
      <c r="AE1263" s="53"/>
      <c r="AF1263" s="53"/>
      <c r="AG1263" s="53"/>
      <c r="AH1263" s="35"/>
      <c r="AI1263" s="35"/>
      <c r="AJ1263" s="35"/>
    </row>
    <row r="1264" spans="8:36">
      <c r="H1264" s="53"/>
      <c r="I1264" s="53"/>
      <c r="J1264" s="53"/>
      <c r="K1264" s="53"/>
      <c r="L1264" s="53"/>
      <c r="M1264" s="53"/>
      <c r="N1264" s="53"/>
      <c r="O1264" s="53"/>
      <c r="P1264" s="53"/>
      <c r="Q1264" s="53"/>
      <c r="R1264" s="38"/>
      <c r="S1264" s="53"/>
      <c r="T1264" s="53"/>
      <c r="U1264" s="53"/>
      <c r="V1264" s="53"/>
      <c r="W1264" s="53"/>
      <c r="X1264" s="53"/>
      <c r="Y1264" s="53"/>
      <c r="Z1264" s="53"/>
      <c r="AA1264" s="53"/>
      <c r="AB1264" s="53"/>
      <c r="AC1264" s="53"/>
      <c r="AD1264" s="53"/>
      <c r="AE1264" s="53"/>
      <c r="AF1264" s="53"/>
      <c r="AG1264" s="53"/>
      <c r="AH1264" s="35"/>
      <c r="AI1264" s="35"/>
      <c r="AJ1264" s="35"/>
    </row>
    <row r="1265" spans="8:36">
      <c r="H1265" s="53"/>
      <c r="I1265" s="53"/>
      <c r="J1265" s="53"/>
      <c r="K1265" s="53"/>
      <c r="L1265" s="53"/>
      <c r="M1265" s="53"/>
      <c r="N1265" s="53"/>
      <c r="O1265" s="53"/>
      <c r="P1265" s="53"/>
      <c r="Q1265" s="53"/>
      <c r="R1265" s="38"/>
      <c r="S1265" s="53"/>
      <c r="T1265" s="53"/>
      <c r="U1265" s="53"/>
      <c r="V1265" s="53"/>
      <c r="W1265" s="53"/>
      <c r="X1265" s="53"/>
      <c r="Y1265" s="53"/>
      <c r="Z1265" s="53"/>
      <c r="AA1265" s="53"/>
      <c r="AB1265" s="53"/>
      <c r="AC1265" s="53"/>
      <c r="AD1265" s="53"/>
      <c r="AE1265" s="53"/>
      <c r="AF1265" s="53"/>
      <c r="AG1265" s="53"/>
      <c r="AH1265" s="35"/>
      <c r="AI1265" s="35"/>
      <c r="AJ1265" s="35"/>
    </row>
    <row r="1266" spans="8:36">
      <c r="H1266" s="53"/>
      <c r="I1266" s="53"/>
      <c r="J1266" s="53"/>
      <c r="K1266" s="53"/>
      <c r="L1266" s="53"/>
      <c r="M1266" s="53"/>
      <c r="N1266" s="53"/>
      <c r="O1266" s="53"/>
      <c r="P1266" s="53"/>
      <c r="Q1266" s="53"/>
      <c r="R1266" s="38"/>
      <c r="S1266" s="53"/>
      <c r="T1266" s="53"/>
      <c r="U1266" s="53"/>
      <c r="V1266" s="53"/>
      <c r="W1266" s="53"/>
      <c r="X1266" s="53"/>
      <c r="Y1266" s="53"/>
      <c r="Z1266" s="53"/>
      <c r="AA1266" s="53"/>
      <c r="AB1266" s="53"/>
      <c r="AC1266" s="53"/>
      <c r="AD1266" s="53"/>
      <c r="AE1266" s="53"/>
      <c r="AF1266" s="53"/>
      <c r="AG1266" s="53"/>
      <c r="AH1266" s="35"/>
      <c r="AI1266" s="35"/>
      <c r="AJ1266" s="35"/>
    </row>
    <row r="1267" spans="8:36">
      <c r="H1267" s="53"/>
      <c r="I1267" s="53"/>
      <c r="J1267" s="53"/>
      <c r="K1267" s="53"/>
      <c r="L1267" s="53"/>
      <c r="M1267" s="53"/>
      <c r="N1267" s="53"/>
      <c r="O1267" s="53"/>
      <c r="P1267" s="53"/>
      <c r="Q1267" s="53"/>
      <c r="R1267" s="38"/>
      <c r="S1267" s="53"/>
      <c r="T1267" s="53"/>
      <c r="U1267" s="53"/>
      <c r="V1267" s="53"/>
      <c r="W1267" s="53"/>
      <c r="X1267" s="53"/>
      <c r="Y1267" s="53"/>
      <c r="Z1267" s="53"/>
      <c r="AA1267" s="53"/>
      <c r="AB1267" s="53"/>
      <c r="AC1267" s="53"/>
      <c r="AD1267" s="53"/>
      <c r="AE1267" s="53"/>
      <c r="AF1267" s="53"/>
      <c r="AG1267" s="53"/>
      <c r="AH1267" s="35"/>
      <c r="AI1267" s="35"/>
      <c r="AJ1267" s="35"/>
    </row>
    <row r="1268" spans="8:36">
      <c r="H1268" s="53"/>
      <c r="I1268" s="53"/>
      <c r="J1268" s="53"/>
      <c r="K1268" s="53"/>
      <c r="L1268" s="53"/>
      <c r="M1268" s="53"/>
      <c r="N1268" s="53"/>
      <c r="O1268" s="53"/>
      <c r="P1268" s="53"/>
      <c r="Q1268" s="53"/>
      <c r="R1268" s="38"/>
      <c r="S1268" s="53"/>
      <c r="T1268" s="53"/>
      <c r="U1268" s="53"/>
      <c r="V1268" s="53"/>
      <c r="W1268" s="53"/>
      <c r="X1268" s="53"/>
      <c r="Y1268" s="53"/>
      <c r="Z1268" s="53"/>
      <c r="AA1268" s="53"/>
      <c r="AB1268" s="53"/>
      <c r="AC1268" s="53"/>
      <c r="AD1268" s="53"/>
      <c r="AE1268" s="53"/>
      <c r="AF1268" s="53"/>
      <c r="AG1268" s="53"/>
      <c r="AH1268" s="35"/>
      <c r="AI1268" s="35"/>
      <c r="AJ1268" s="35"/>
    </row>
    <row r="1269" spans="8:36">
      <c r="H1269" s="53"/>
      <c r="I1269" s="53"/>
      <c r="J1269" s="53"/>
      <c r="K1269" s="53"/>
      <c r="L1269" s="53"/>
      <c r="M1269" s="53"/>
      <c r="N1269" s="53"/>
      <c r="O1269" s="53"/>
      <c r="P1269" s="53"/>
      <c r="Q1269" s="53"/>
      <c r="R1269" s="38"/>
      <c r="S1269" s="53"/>
      <c r="T1269" s="53"/>
      <c r="U1269" s="53"/>
      <c r="V1269" s="53"/>
      <c r="W1269" s="53"/>
      <c r="X1269" s="53"/>
      <c r="Y1269" s="53"/>
      <c r="Z1269" s="53"/>
      <c r="AA1269" s="53"/>
      <c r="AB1269" s="53"/>
      <c r="AC1269" s="53"/>
      <c r="AD1269" s="53"/>
      <c r="AE1269" s="53"/>
      <c r="AF1269" s="53"/>
      <c r="AG1269" s="53"/>
      <c r="AH1269" s="35"/>
      <c r="AI1269" s="35"/>
      <c r="AJ1269" s="35"/>
    </row>
    <row r="1270" spans="8:36">
      <c r="H1270" s="53"/>
      <c r="I1270" s="53"/>
      <c r="J1270" s="53"/>
      <c r="K1270" s="53"/>
      <c r="L1270" s="53"/>
      <c r="M1270" s="53"/>
      <c r="N1270" s="53"/>
      <c r="O1270" s="53"/>
      <c r="P1270" s="53"/>
      <c r="Q1270" s="53"/>
      <c r="R1270" s="38"/>
      <c r="S1270" s="53"/>
      <c r="T1270" s="53"/>
      <c r="U1270" s="53"/>
      <c r="V1270" s="53"/>
      <c r="W1270" s="53"/>
      <c r="X1270" s="53"/>
      <c r="Y1270" s="53"/>
      <c r="Z1270" s="53"/>
      <c r="AA1270" s="53"/>
      <c r="AB1270" s="53"/>
      <c r="AC1270" s="53"/>
      <c r="AD1270" s="53"/>
      <c r="AE1270" s="53"/>
      <c r="AF1270" s="53"/>
      <c r="AG1270" s="53"/>
      <c r="AH1270" s="35"/>
      <c r="AI1270" s="35"/>
      <c r="AJ1270" s="35"/>
    </row>
    <row r="1271" spans="8:36">
      <c r="H1271" s="53"/>
      <c r="I1271" s="53"/>
      <c r="J1271" s="53"/>
      <c r="K1271" s="53"/>
      <c r="L1271" s="53"/>
      <c r="M1271" s="53"/>
      <c r="N1271" s="53"/>
      <c r="O1271" s="53"/>
      <c r="P1271" s="53"/>
      <c r="Q1271" s="53"/>
      <c r="R1271" s="38"/>
      <c r="S1271" s="53"/>
      <c r="T1271" s="53"/>
      <c r="U1271" s="53"/>
      <c r="V1271" s="53"/>
      <c r="W1271" s="53"/>
      <c r="X1271" s="53"/>
      <c r="Y1271" s="53"/>
      <c r="Z1271" s="53"/>
      <c r="AA1271" s="53"/>
      <c r="AB1271" s="53"/>
      <c r="AC1271" s="53"/>
      <c r="AD1271" s="53"/>
      <c r="AE1271" s="53"/>
      <c r="AF1271" s="53"/>
      <c r="AG1271" s="53"/>
      <c r="AH1271" s="35"/>
      <c r="AI1271" s="35"/>
      <c r="AJ1271" s="35"/>
    </row>
    <row r="1272" spans="8:36">
      <c r="H1272" s="53"/>
      <c r="I1272" s="53"/>
      <c r="J1272" s="53"/>
      <c r="K1272" s="53"/>
      <c r="L1272" s="53"/>
      <c r="M1272" s="53"/>
      <c r="N1272" s="53"/>
      <c r="O1272" s="53"/>
      <c r="P1272" s="53"/>
      <c r="Q1272" s="53"/>
      <c r="R1272" s="38"/>
      <c r="S1272" s="53"/>
      <c r="T1272" s="53"/>
      <c r="U1272" s="53"/>
      <c r="V1272" s="53"/>
      <c r="W1272" s="53"/>
      <c r="X1272" s="53"/>
      <c r="Y1272" s="53"/>
      <c r="Z1272" s="53"/>
      <c r="AA1272" s="53"/>
      <c r="AB1272" s="53"/>
      <c r="AC1272" s="53"/>
      <c r="AD1272" s="53"/>
      <c r="AE1272" s="53"/>
      <c r="AF1272" s="53"/>
      <c r="AG1272" s="53"/>
      <c r="AH1272" s="35"/>
      <c r="AI1272" s="35"/>
      <c r="AJ1272" s="35"/>
    </row>
    <row r="1273" spans="8:36">
      <c r="H1273" s="53"/>
      <c r="I1273" s="53"/>
      <c r="J1273" s="53"/>
      <c r="K1273" s="53"/>
      <c r="L1273" s="53"/>
      <c r="M1273" s="53"/>
      <c r="N1273" s="53"/>
      <c r="O1273" s="53"/>
      <c r="P1273" s="53"/>
      <c r="Q1273" s="53"/>
      <c r="R1273" s="38"/>
      <c r="S1273" s="53"/>
      <c r="T1273" s="53"/>
      <c r="U1273" s="53"/>
      <c r="V1273" s="53"/>
      <c r="W1273" s="53"/>
      <c r="X1273" s="53"/>
      <c r="Y1273" s="53"/>
      <c r="Z1273" s="53"/>
      <c r="AA1273" s="53"/>
      <c r="AB1273" s="53"/>
      <c r="AC1273" s="53"/>
      <c r="AD1273" s="53"/>
      <c r="AE1273" s="53"/>
      <c r="AF1273" s="53"/>
      <c r="AG1273" s="53"/>
      <c r="AH1273" s="35"/>
      <c r="AI1273" s="35"/>
      <c r="AJ1273" s="35"/>
    </row>
    <row r="1274" spans="8:36">
      <c r="H1274" s="53"/>
      <c r="I1274" s="53"/>
      <c r="J1274" s="53"/>
      <c r="K1274" s="53"/>
      <c r="L1274" s="53"/>
      <c r="M1274" s="53"/>
      <c r="N1274" s="53"/>
      <c r="O1274" s="53"/>
      <c r="P1274" s="53"/>
      <c r="Q1274" s="53"/>
      <c r="R1274" s="38"/>
      <c r="S1274" s="53"/>
      <c r="T1274" s="53"/>
      <c r="U1274" s="53"/>
      <c r="V1274" s="53"/>
      <c r="W1274" s="53"/>
      <c r="X1274" s="53"/>
      <c r="Y1274" s="53"/>
      <c r="Z1274" s="53"/>
      <c r="AA1274" s="53"/>
      <c r="AB1274" s="53"/>
      <c r="AC1274" s="53"/>
      <c r="AD1274" s="53"/>
      <c r="AE1274" s="53"/>
      <c r="AF1274" s="53"/>
      <c r="AG1274" s="53"/>
      <c r="AH1274" s="35"/>
      <c r="AI1274" s="35"/>
      <c r="AJ1274" s="35"/>
    </row>
    <row r="1275" spans="8:36">
      <c r="H1275" s="53"/>
      <c r="I1275" s="53"/>
      <c r="J1275" s="53"/>
      <c r="K1275" s="53"/>
      <c r="L1275" s="53"/>
      <c r="M1275" s="53"/>
      <c r="N1275" s="53"/>
      <c r="O1275" s="53"/>
      <c r="P1275" s="53"/>
      <c r="Q1275" s="53"/>
      <c r="R1275" s="38"/>
      <c r="S1275" s="53"/>
      <c r="T1275" s="53"/>
      <c r="U1275" s="53"/>
      <c r="V1275" s="53"/>
      <c r="W1275" s="53"/>
      <c r="X1275" s="53"/>
      <c r="Y1275" s="53"/>
      <c r="Z1275" s="53"/>
      <c r="AA1275" s="53"/>
      <c r="AB1275" s="53"/>
      <c r="AC1275" s="53"/>
      <c r="AD1275" s="53"/>
      <c r="AE1275" s="53"/>
      <c r="AF1275" s="53"/>
      <c r="AG1275" s="53"/>
      <c r="AH1275" s="35"/>
      <c r="AI1275" s="35"/>
      <c r="AJ1275" s="35"/>
    </row>
    <row r="1276" spans="8:36">
      <c r="H1276" s="53"/>
      <c r="I1276" s="53"/>
      <c r="J1276" s="53"/>
      <c r="K1276" s="53"/>
      <c r="L1276" s="53"/>
      <c r="M1276" s="53"/>
      <c r="N1276" s="53"/>
      <c r="O1276" s="53"/>
      <c r="P1276" s="53"/>
      <c r="Q1276" s="53"/>
      <c r="R1276" s="38"/>
      <c r="S1276" s="53"/>
      <c r="T1276" s="53"/>
      <c r="U1276" s="53"/>
      <c r="V1276" s="53"/>
      <c r="W1276" s="53"/>
      <c r="X1276" s="53"/>
      <c r="Y1276" s="53"/>
      <c r="Z1276" s="53"/>
      <c r="AA1276" s="53"/>
      <c r="AB1276" s="53"/>
      <c r="AC1276" s="53"/>
      <c r="AD1276" s="53"/>
      <c r="AE1276" s="53"/>
      <c r="AF1276" s="53"/>
      <c r="AG1276" s="53"/>
      <c r="AH1276" s="35"/>
      <c r="AI1276" s="35"/>
      <c r="AJ1276" s="35"/>
    </row>
    <row r="1277" spans="8:36">
      <c r="H1277" s="53"/>
      <c r="I1277" s="53"/>
      <c r="J1277" s="53"/>
      <c r="K1277" s="53"/>
      <c r="L1277" s="53"/>
      <c r="M1277" s="53"/>
      <c r="N1277" s="53"/>
      <c r="O1277" s="53"/>
      <c r="P1277" s="53"/>
      <c r="Q1277" s="53"/>
      <c r="R1277" s="38"/>
      <c r="S1277" s="53"/>
      <c r="T1277" s="53"/>
      <c r="U1277" s="53"/>
      <c r="V1277" s="53"/>
      <c r="W1277" s="53"/>
      <c r="X1277" s="53"/>
      <c r="Y1277" s="53"/>
      <c r="Z1277" s="53"/>
      <c r="AA1277" s="53"/>
      <c r="AB1277" s="53"/>
      <c r="AC1277" s="53"/>
      <c r="AD1277" s="53"/>
      <c r="AE1277" s="53"/>
      <c r="AF1277" s="53"/>
      <c r="AG1277" s="53"/>
      <c r="AH1277" s="35"/>
      <c r="AI1277" s="35"/>
      <c r="AJ1277" s="35"/>
    </row>
    <row r="1278" spans="8:36">
      <c r="H1278" s="53"/>
      <c r="I1278" s="53"/>
      <c r="J1278" s="53"/>
      <c r="K1278" s="53"/>
      <c r="L1278" s="53"/>
      <c r="M1278" s="53"/>
      <c r="N1278" s="53"/>
      <c r="O1278" s="53"/>
      <c r="P1278" s="53"/>
      <c r="Q1278" s="53"/>
      <c r="R1278" s="38"/>
      <c r="S1278" s="53"/>
      <c r="T1278" s="53"/>
      <c r="U1278" s="53"/>
      <c r="V1278" s="53"/>
      <c r="W1278" s="53"/>
      <c r="X1278" s="53"/>
      <c r="Y1278" s="53"/>
      <c r="Z1278" s="53"/>
      <c r="AA1278" s="53"/>
      <c r="AB1278" s="53"/>
      <c r="AC1278" s="53"/>
      <c r="AD1278" s="53"/>
      <c r="AE1278" s="53"/>
      <c r="AF1278" s="53"/>
      <c r="AG1278" s="53"/>
      <c r="AH1278" s="35"/>
      <c r="AI1278" s="35"/>
      <c r="AJ1278" s="35"/>
    </row>
    <row r="1279" spans="8:36">
      <c r="H1279" s="53"/>
      <c r="I1279" s="53"/>
      <c r="J1279" s="53"/>
      <c r="K1279" s="53"/>
      <c r="L1279" s="53"/>
      <c r="M1279" s="53"/>
      <c r="N1279" s="53"/>
      <c r="O1279" s="53"/>
      <c r="P1279" s="53"/>
      <c r="Q1279" s="53"/>
      <c r="R1279" s="38"/>
      <c r="S1279" s="53"/>
      <c r="T1279" s="53"/>
      <c r="U1279" s="53"/>
      <c r="V1279" s="53"/>
      <c r="W1279" s="53"/>
      <c r="X1279" s="53"/>
      <c r="Y1279" s="53"/>
      <c r="Z1279" s="53"/>
      <c r="AA1279" s="53"/>
      <c r="AB1279" s="53"/>
      <c r="AC1279" s="53"/>
      <c r="AD1279" s="53"/>
      <c r="AE1279" s="53"/>
      <c r="AF1279" s="53"/>
      <c r="AG1279" s="53"/>
      <c r="AH1279" s="35"/>
      <c r="AI1279" s="35"/>
      <c r="AJ1279" s="35"/>
    </row>
    <row r="1280" spans="8:36">
      <c r="H1280" s="53"/>
      <c r="I1280" s="53"/>
      <c r="J1280" s="53"/>
      <c r="K1280" s="53"/>
      <c r="L1280" s="53"/>
      <c r="M1280" s="53"/>
      <c r="N1280" s="53"/>
      <c r="O1280" s="53"/>
      <c r="P1280" s="53"/>
      <c r="Q1280" s="53"/>
      <c r="R1280" s="38"/>
      <c r="S1280" s="53"/>
      <c r="T1280" s="53"/>
      <c r="U1280" s="53"/>
      <c r="V1280" s="53"/>
      <c r="W1280" s="53"/>
      <c r="X1280" s="53"/>
      <c r="Y1280" s="53"/>
      <c r="Z1280" s="53"/>
      <c r="AA1280" s="53"/>
      <c r="AB1280" s="53"/>
      <c r="AC1280" s="53"/>
      <c r="AD1280" s="53"/>
      <c r="AE1280" s="53"/>
      <c r="AF1280" s="53"/>
      <c r="AG1280" s="53"/>
      <c r="AH1280" s="35"/>
      <c r="AI1280" s="35"/>
      <c r="AJ1280" s="35"/>
    </row>
    <row r="1281" spans="8:36">
      <c r="H1281" s="53"/>
      <c r="I1281" s="53"/>
      <c r="J1281" s="53"/>
      <c r="K1281" s="53"/>
      <c r="L1281" s="53"/>
      <c r="M1281" s="53"/>
      <c r="N1281" s="53"/>
      <c r="O1281" s="53"/>
      <c r="P1281" s="53"/>
      <c r="Q1281" s="53"/>
      <c r="R1281" s="38"/>
      <c r="S1281" s="53"/>
      <c r="T1281" s="53"/>
      <c r="U1281" s="53"/>
      <c r="V1281" s="53"/>
      <c r="W1281" s="53"/>
      <c r="X1281" s="53"/>
      <c r="Y1281" s="53"/>
      <c r="Z1281" s="53"/>
      <c r="AA1281" s="53"/>
      <c r="AB1281" s="53"/>
      <c r="AC1281" s="53"/>
      <c r="AD1281" s="53"/>
      <c r="AE1281" s="53"/>
      <c r="AF1281" s="53"/>
      <c r="AG1281" s="53"/>
      <c r="AH1281" s="35"/>
      <c r="AI1281" s="35"/>
      <c r="AJ1281" s="35"/>
    </row>
    <row r="1282" spans="8:36">
      <c r="H1282" s="53"/>
      <c r="I1282" s="53"/>
      <c r="J1282" s="53"/>
      <c r="K1282" s="53"/>
      <c r="L1282" s="53"/>
      <c r="M1282" s="53"/>
      <c r="N1282" s="53"/>
      <c r="O1282" s="53"/>
      <c r="P1282" s="53"/>
      <c r="Q1282" s="53"/>
      <c r="R1282" s="38"/>
      <c r="S1282" s="53"/>
      <c r="T1282" s="53"/>
      <c r="U1282" s="53"/>
      <c r="V1282" s="53"/>
      <c r="W1282" s="53"/>
      <c r="X1282" s="53"/>
      <c r="Y1282" s="53"/>
      <c r="Z1282" s="53"/>
      <c r="AA1282" s="53"/>
      <c r="AB1282" s="53"/>
      <c r="AC1282" s="53"/>
      <c r="AD1282" s="53"/>
      <c r="AE1282" s="53"/>
      <c r="AF1282" s="53"/>
      <c r="AG1282" s="53"/>
      <c r="AH1282" s="35"/>
      <c r="AI1282" s="35"/>
      <c r="AJ1282" s="35"/>
    </row>
    <row r="1283" spans="8:36">
      <c r="H1283" s="53"/>
      <c r="I1283" s="53"/>
      <c r="J1283" s="53"/>
      <c r="K1283" s="53"/>
      <c r="L1283" s="53"/>
      <c r="M1283" s="53"/>
      <c r="N1283" s="53"/>
      <c r="O1283" s="53"/>
      <c r="P1283" s="53"/>
      <c r="Q1283" s="53"/>
      <c r="R1283" s="38"/>
      <c r="S1283" s="53"/>
      <c r="T1283" s="53"/>
      <c r="U1283" s="53"/>
      <c r="V1283" s="53"/>
      <c r="W1283" s="53"/>
      <c r="X1283" s="53"/>
      <c r="Y1283" s="53"/>
      <c r="Z1283" s="53"/>
      <c r="AA1283" s="53"/>
      <c r="AB1283" s="53"/>
      <c r="AC1283" s="53"/>
      <c r="AD1283" s="53"/>
      <c r="AE1283" s="53"/>
      <c r="AF1283" s="53"/>
      <c r="AG1283" s="53"/>
      <c r="AH1283" s="35"/>
      <c r="AI1283" s="35"/>
      <c r="AJ1283" s="35"/>
    </row>
    <row r="1284" spans="8:36">
      <c r="H1284" s="53"/>
      <c r="I1284" s="53"/>
      <c r="J1284" s="53"/>
      <c r="K1284" s="53"/>
      <c r="L1284" s="53"/>
      <c r="M1284" s="53"/>
      <c r="N1284" s="53"/>
      <c r="O1284" s="53"/>
      <c r="P1284" s="53"/>
      <c r="Q1284" s="53"/>
      <c r="R1284" s="38"/>
      <c r="S1284" s="53"/>
      <c r="T1284" s="53"/>
      <c r="U1284" s="53"/>
      <c r="V1284" s="53"/>
      <c r="W1284" s="53"/>
      <c r="X1284" s="53"/>
      <c r="Y1284" s="53"/>
      <c r="Z1284" s="53"/>
      <c r="AA1284" s="53"/>
      <c r="AB1284" s="53"/>
      <c r="AC1284" s="53"/>
      <c r="AD1284" s="53"/>
      <c r="AE1284" s="53"/>
      <c r="AF1284" s="53"/>
      <c r="AG1284" s="53"/>
      <c r="AH1284" s="35"/>
      <c r="AI1284" s="35"/>
      <c r="AJ1284" s="35"/>
    </row>
    <row r="1285" spans="8:36">
      <c r="H1285" s="53"/>
      <c r="I1285" s="53"/>
      <c r="J1285" s="53"/>
      <c r="K1285" s="53"/>
      <c r="L1285" s="53"/>
      <c r="M1285" s="53"/>
      <c r="N1285" s="53"/>
      <c r="O1285" s="53"/>
      <c r="P1285" s="53"/>
      <c r="Q1285" s="53"/>
      <c r="R1285" s="38"/>
      <c r="S1285" s="53"/>
      <c r="T1285" s="53"/>
      <c r="U1285" s="53"/>
      <c r="V1285" s="53"/>
      <c r="W1285" s="53"/>
      <c r="X1285" s="53"/>
      <c r="Y1285" s="53"/>
      <c r="Z1285" s="53"/>
      <c r="AA1285" s="53"/>
      <c r="AB1285" s="53"/>
      <c r="AC1285" s="53"/>
      <c r="AD1285" s="53"/>
      <c r="AE1285" s="53"/>
      <c r="AF1285" s="53"/>
      <c r="AG1285" s="53"/>
      <c r="AH1285" s="35"/>
      <c r="AI1285" s="35"/>
      <c r="AJ1285" s="35"/>
    </row>
    <row r="1286" spans="8:36">
      <c r="H1286" s="53"/>
      <c r="I1286" s="53"/>
      <c r="J1286" s="53"/>
      <c r="K1286" s="53"/>
      <c r="L1286" s="53"/>
      <c r="M1286" s="53"/>
      <c r="N1286" s="53"/>
      <c r="O1286" s="53"/>
      <c r="P1286" s="53"/>
      <c r="Q1286" s="53"/>
      <c r="R1286" s="38"/>
      <c r="S1286" s="53"/>
      <c r="T1286" s="53"/>
      <c r="U1286" s="53"/>
      <c r="V1286" s="53"/>
      <c r="W1286" s="53"/>
      <c r="X1286" s="53"/>
      <c r="Y1286" s="53"/>
      <c r="Z1286" s="53"/>
      <c r="AA1286" s="53"/>
      <c r="AB1286" s="53"/>
      <c r="AC1286" s="53"/>
      <c r="AD1286" s="53"/>
      <c r="AE1286" s="53"/>
      <c r="AF1286" s="53"/>
      <c r="AG1286" s="53"/>
      <c r="AH1286" s="35"/>
      <c r="AI1286" s="35"/>
      <c r="AJ1286" s="35"/>
    </row>
    <row r="1287" spans="8:36">
      <c r="H1287" s="53"/>
      <c r="I1287" s="53"/>
      <c r="J1287" s="53"/>
      <c r="K1287" s="53"/>
      <c r="L1287" s="53"/>
      <c r="M1287" s="53"/>
      <c r="N1287" s="53"/>
      <c r="O1287" s="53"/>
      <c r="P1287" s="53"/>
      <c r="Q1287" s="53"/>
      <c r="R1287" s="38"/>
      <c r="S1287" s="53"/>
      <c r="T1287" s="53"/>
      <c r="U1287" s="53"/>
      <c r="V1287" s="53"/>
      <c r="W1287" s="53"/>
      <c r="X1287" s="53"/>
      <c r="Y1287" s="53"/>
      <c r="Z1287" s="53"/>
      <c r="AA1287" s="53"/>
      <c r="AB1287" s="53"/>
      <c r="AC1287" s="53"/>
      <c r="AD1287" s="53"/>
      <c r="AE1287" s="53"/>
      <c r="AF1287" s="53"/>
      <c r="AG1287" s="53"/>
      <c r="AH1287" s="35"/>
      <c r="AI1287" s="35"/>
      <c r="AJ1287" s="35"/>
    </row>
    <row r="1288" spans="8:36">
      <c r="H1288" s="53"/>
      <c r="I1288" s="53"/>
      <c r="J1288" s="53"/>
      <c r="K1288" s="53"/>
      <c r="L1288" s="53"/>
      <c r="M1288" s="53"/>
      <c r="N1288" s="53"/>
      <c r="O1288" s="53"/>
      <c r="P1288" s="53"/>
      <c r="Q1288" s="53"/>
      <c r="R1288" s="38"/>
      <c r="S1288" s="53"/>
      <c r="T1288" s="53"/>
      <c r="U1288" s="53"/>
      <c r="V1288" s="53"/>
      <c r="W1288" s="53"/>
      <c r="X1288" s="53"/>
      <c r="Y1288" s="53"/>
      <c r="Z1288" s="53"/>
      <c r="AA1288" s="53"/>
      <c r="AB1288" s="53"/>
      <c r="AC1288" s="53"/>
      <c r="AD1288" s="53"/>
      <c r="AE1288" s="53"/>
      <c r="AF1288" s="53"/>
      <c r="AG1288" s="53"/>
      <c r="AH1288" s="35"/>
      <c r="AI1288" s="35"/>
      <c r="AJ1288" s="35"/>
    </row>
    <row r="1289" spans="8:36">
      <c r="H1289" s="53"/>
      <c r="I1289" s="53"/>
      <c r="J1289" s="53"/>
      <c r="K1289" s="53"/>
      <c r="L1289" s="53"/>
      <c r="M1289" s="53"/>
      <c r="N1289" s="53"/>
      <c r="O1289" s="53"/>
      <c r="P1289" s="53"/>
      <c r="Q1289" s="53"/>
      <c r="R1289" s="38"/>
      <c r="S1289" s="53"/>
      <c r="T1289" s="53"/>
      <c r="U1289" s="53"/>
      <c r="V1289" s="53"/>
      <c r="W1289" s="53"/>
      <c r="X1289" s="53"/>
      <c r="Y1289" s="53"/>
      <c r="Z1289" s="53"/>
      <c r="AA1289" s="53"/>
      <c r="AB1289" s="53"/>
      <c r="AC1289" s="53"/>
      <c r="AD1289" s="53"/>
      <c r="AE1289" s="53"/>
      <c r="AF1289" s="53"/>
      <c r="AG1289" s="53"/>
      <c r="AH1289" s="35"/>
      <c r="AI1289" s="35"/>
      <c r="AJ1289" s="35"/>
    </row>
    <row r="1290" spans="8:36">
      <c r="H1290" s="53"/>
      <c r="I1290" s="53"/>
      <c r="J1290" s="53"/>
      <c r="K1290" s="53"/>
      <c r="L1290" s="53"/>
      <c r="M1290" s="53"/>
      <c r="N1290" s="53"/>
      <c r="O1290" s="53"/>
      <c r="P1290" s="53"/>
      <c r="Q1290" s="53"/>
      <c r="R1290" s="38"/>
      <c r="S1290" s="53"/>
      <c r="T1290" s="53"/>
      <c r="U1290" s="53"/>
      <c r="V1290" s="53"/>
      <c r="W1290" s="53"/>
      <c r="X1290" s="53"/>
      <c r="Y1290" s="53"/>
      <c r="Z1290" s="53"/>
      <c r="AA1290" s="53"/>
      <c r="AB1290" s="53"/>
      <c r="AC1290" s="53"/>
      <c r="AD1290" s="53"/>
      <c r="AE1290" s="53"/>
      <c r="AF1290" s="53"/>
      <c r="AG1290" s="53"/>
      <c r="AH1290" s="35"/>
      <c r="AI1290" s="35"/>
      <c r="AJ1290" s="35"/>
    </row>
    <row r="1291" spans="8:36">
      <c r="H1291" s="53"/>
      <c r="I1291" s="53"/>
      <c r="J1291" s="53"/>
      <c r="K1291" s="53"/>
      <c r="L1291" s="53"/>
      <c r="M1291" s="53"/>
      <c r="N1291" s="53"/>
      <c r="O1291" s="53"/>
      <c r="P1291" s="53"/>
      <c r="Q1291" s="53"/>
      <c r="R1291" s="38"/>
      <c r="S1291" s="53"/>
      <c r="T1291" s="53"/>
      <c r="U1291" s="53"/>
      <c r="V1291" s="53"/>
      <c r="W1291" s="53"/>
      <c r="X1291" s="53"/>
      <c r="Y1291" s="53"/>
      <c r="Z1291" s="53"/>
      <c r="AA1291" s="53"/>
      <c r="AB1291" s="53"/>
      <c r="AC1291" s="53"/>
      <c r="AD1291" s="53"/>
      <c r="AE1291" s="53"/>
      <c r="AF1291" s="53"/>
      <c r="AG1291" s="53"/>
      <c r="AH1291" s="35"/>
      <c r="AI1291" s="35"/>
      <c r="AJ1291" s="35"/>
    </row>
    <row r="1292" spans="8:36">
      <c r="H1292" s="53"/>
      <c r="I1292" s="53"/>
      <c r="J1292" s="53"/>
      <c r="K1292" s="53"/>
      <c r="L1292" s="53"/>
      <c r="M1292" s="53"/>
      <c r="N1292" s="53"/>
      <c r="O1292" s="53"/>
      <c r="P1292" s="53"/>
      <c r="Q1292" s="53"/>
      <c r="R1292" s="38"/>
      <c r="S1292" s="53"/>
      <c r="T1292" s="53"/>
      <c r="U1292" s="53"/>
      <c r="V1292" s="53"/>
      <c r="W1292" s="53"/>
      <c r="X1292" s="53"/>
      <c r="Y1292" s="53"/>
      <c r="Z1292" s="53"/>
      <c r="AA1292" s="53"/>
      <c r="AB1292" s="53"/>
      <c r="AC1292" s="53"/>
      <c r="AD1292" s="53"/>
      <c r="AE1292" s="53"/>
      <c r="AF1292" s="53"/>
      <c r="AG1292" s="53"/>
      <c r="AH1292" s="35"/>
      <c r="AI1292" s="35"/>
      <c r="AJ1292" s="35"/>
    </row>
    <row r="1293" spans="8:36">
      <c r="H1293" s="53"/>
      <c r="I1293" s="53"/>
      <c r="J1293" s="53"/>
      <c r="K1293" s="53"/>
      <c r="L1293" s="53"/>
      <c r="M1293" s="53"/>
      <c r="N1293" s="53"/>
      <c r="O1293" s="53"/>
      <c r="P1293" s="53"/>
      <c r="Q1293" s="53"/>
      <c r="R1293" s="38"/>
      <c r="S1293" s="53"/>
      <c r="T1293" s="53"/>
      <c r="U1293" s="53"/>
      <c r="V1293" s="53"/>
      <c r="W1293" s="53"/>
      <c r="X1293" s="53"/>
      <c r="Y1293" s="53"/>
      <c r="Z1293" s="53"/>
      <c r="AA1293" s="53"/>
      <c r="AB1293" s="53"/>
      <c r="AC1293" s="53"/>
      <c r="AD1293" s="53"/>
      <c r="AE1293" s="53"/>
      <c r="AF1293" s="53"/>
      <c r="AG1293" s="53"/>
      <c r="AH1293" s="35"/>
      <c r="AI1293" s="35"/>
      <c r="AJ1293" s="35"/>
    </row>
    <row r="1294" spans="8:36">
      <c r="H1294" s="53"/>
      <c r="I1294" s="53"/>
      <c r="J1294" s="53"/>
      <c r="K1294" s="53"/>
      <c r="L1294" s="53"/>
      <c r="M1294" s="53"/>
      <c r="N1294" s="53"/>
      <c r="O1294" s="53"/>
      <c r="P1294" s="53"/>
      <c r="Q1294" s="53"/>
      <c r="R1294" s="38"/>
      <c r="S1294" s="53"/>
      <c r="T1294" s="53"/>
      <c r="U1294" s="53"/>
      <c r="V1294" s="53"/>
      <c r="W1294" s="53"/>
      <c r="X1294" s="53"/>
      <c r="Y1294" s="53"/>
      <c r="Z1294" s="53"/>
      <c r="AA1294" s="53"/>
      <c r="AB1294" s="53"/>
      <c r="AC1294" s="53"/>
      <c r="AD1294" s="53"/>
      <c r="AE1294" s="53"/>
      <c r="AF1294" s="53"/>
      <c r="AG1294" s="53"/>
      <c r="AH1294" s="35"/>
      <c r="AI1294" s="35"/>
      <c r="AJ1294" s="35"/>
    </row>
    <row r="1295" spans="8:36">
      <c r="H1295" s="53"/>
      <c r="I1295" s="53"/>
      <c r="J1295" s="53"/>
      <c r="K1295" s="53"/>
      <c r="L1295" s="53"/>
      <c r="M1295" s="53"/>
      <c r="N1295" s="53"/>
      <c r="O1295" s="53"/>
      <c r="P1295" s="53"/>
      <c r="Q1295" s="53"/>
      <c r="R1295" s="38"/>
      <c r="S1295" s="53"/>
      <c r="T1295" s="53"/>
      <c r="U1295" s="53"/>
      <c r="V1295" s="53"/>
      <c r="W1295" s="53"/>
      <c r="X1295" s="53"/>
      <c r="Y1295" s="53"/>
      <c r="Z1295" s="53"/>
      <c r="AA1295" s="53"/>
      <c r="AB1295" s="53"/>
      <c r="AC1295" s="53"/>
      <c r="AD1295" s="53"/>
      <c r="AE1295" s="53"/>
      <c r="AF1295" s="53"/>
      <c r="AG1295" s="53"/>
      <c r="AH1295" s="35"/>
      <c r="AI1295" s="35"/>
      <c r="AJ1295" s="35"/>
    </row>
    <row r="1296" spans="8:36">
      <c r="H1296" s="53"/>
      <c r="I1296" s="53"/>
      <c r="J1296" s="53"/>
      <c r="K1296" s="53"/>
      <c r="L1296" s="53"/>
      <c r="M1296" s="53"/>
      <c r="N1296" s="53"/>
      <c r="O1296" s="53"/>
      <c r="P1296" s="53"/>
      <c r="Q1296" s="53"/>
      <c r="R1296" s="38"/>
      <c r="S1296" s="53"/>
      <c r="T1296" s="53"/>
      <c r="U1296" s="53"/>
      <c r="V1296" s="53"/>
      <c r="W1296" s="53"/>
      <c r="X1296" s="53"/>
      <c r="Y1296" s="53"/>
      <c r="Z1296" s="53"/>
      <c r="AA1296" s="53"/>
      <c r="AB1296" s="53"/>
      <c r="AC1296" s="53"/>
      <c r="AD1296" s="53"/>
      <c r="AE1296" s="53"/>
      <c r="AF1296" s="53"/>
      <c r="AG1296" s="53"/>
      <c r="AH1296" s="35"/>
      <c r="AI1296" s="35"/>
      <c r="AJ1296" s="35"/>
    </row>
    <row r="1297" spans="8:36">
      <c r="H1297" s="53"/>
      <c r="I1297" s="53"/>
      <c r="J1297" s="53"/>
      <c r="K1297" s="53"/>
      <c r="L1297" s="53"/>
      <c r="M1297" s="53"/>
      <c r="N1297" s="53"/>
      <c r="O1297" s="53"/>
      <c r="P1297" s="53"/>
      <c r="Q1297" s="53"/>
      <c r="R1297" s="38"/>
      <c r="S1297" s="53"/>
      <c r="T1297" s="53"/>
      <c r="U1297" s="53"/>
      <c r="V1297" s="53"/>
      <c r="W1297" s="53"/>
      <c r="X1297" s="53"/>
      <c r="Y1297" s="53"/>
      <c r="Z1297" s="53"/>
      <c r="AA1297" s="53"/>
      <c r="AB1297" s="53"/>
      <c r="AC1297" s="53"/>
      <c r="AD1297" s="53"/>
      <c r="AE1297" s="53"/>
      <c r="AF1297" s="53"/>
      <c r="AG1297" s="53"/>
      <c r="AH1297" s="35"/>
      <c r="AI1297" s="35"/>
      <c r="AJ1297" s="35"/>
    </row>
    <row r="1298" spans="8:36">
      <c r="H1298" s="53"/>
      <c r="I1298" s="53"/>
      <c r="J1298" s="53"/>
      <c r="K1298" s="53"/>
      <c r="L1298" s="53"/>
      <c r="M1298" s="53"/>
      <c r="N1298" s="53"/>
      <c r="O1298" s="53"/>
      <c r="P1298" s="53"/>
      <c r="Q1298" s="53"/>
      <c r="R1298" s="38"/>
      <c r="S1298" s="53"/>
      <c r="T1298" s="53"/>
      <c r="U1298" s="53"/>
      <c r="V1298" s="53"/>
      <c r="W1298" s="53"/>
      <c r="X1298" s="53"/>
      <c r="Y1298" s="53"/>
      <c r="Z1298" s="53"/>
      <c r="AA1298" s="53"/>
      <c r="AB1298" s="53"/>
      <c r="AC1298" s="53"/>
      <c r="AD1298" s="53"/>
      <c r="AE1298" s="53"/>
      <c r="AF1298" s="53"/>
      <c r="AG1298" s="53"/>
      <c r="AH1298" s="35"/>
      <c r="AI1298" s="35"/>
      <c r="AJ1298" s="35"/>
    </row>
    <row r="1299" spans="8:36">
      <c r="H1299" s="53"/>
      <c r="I1299" s="53"/>
      <c r="J1299" s="53"/>
      <c r="K1299" s="53"/>
      <c r="L1299" s="53"/>
      <c r="M1299" s="53"/>
      <c r="N1299" s="53"/>
      <c r="O1299" s="53"/>
      <c r="P1299" s="53"/>
      <c r="Q1299" s="53"/>
      <c r="R1299" s="38"/>
      <c r="S1299" s="53"/>
      <c r="T1299" s="53"/>
      <c r="U1299" s="53"/>
      <c r="V1299" s="53"/>
      <c r="W1299" s="53"/>
      <c r="X1299" s="53"/>
      <c r="Y1299" s="53"/>
      <c r="Z1299" s="53"/>
      <c r="AA1299" s="53"/>
      <c r="AB1299" s="53"/>
      <c r="AC1299" s="53"/>
      <c r="AD1299" s="53"/>
      <c r="AE1299" s="53"/>
      <c r="AF1299" s="53"/>
      <c r="AG1299" s="53"/>
      <c r="AH1299" s="35"/>
      <c r="AI1299" s="35"/>
      <c r="AJ1299" s="35"/>
    </row>
    <row r="1300" spans="8:36">
      <c r="H1300" s="53"/>
      <c r="I1300" s="53"/>
      <c r="J1300" s="53"/>
      <c r="K1300" s="53"/>
      <c r="L1300" s="53"/>
      <c r="M1300" s="53"/>
      <c r="N1300" s="53"/>
      <c r="O1300" s="53"/>
      <c r="P1300" s="53"/>
      <c r="Q1300" s="53"/>
      <c r="R1300" s="38"/>
      <c r="S1300" s="53"/>
      <c r="T1300" s="53"/>
      <c r="U1300" s="53"/>
      <c r="V1300" s="53"/>
      <c r="W1300" s="53"/>
      <c r="X1300" s="53"/>
      <c r="Y1300" s="53"/>
      <c r="Z1300" s="53"/>
      <c r="AA1300" s="53"/>
      <c r="AB1300" s="53"/>
      <c r="AC1300" s="53"/>
      <c r="AD1300" s="53"/>
      <c r="AE1300" s="53"/>
      <c r="AF1300" s="53"/>
      <c r="AG1300" s="53"/>
      <c r="AH1300" s="35"/>
      <c r="AI1300" s="35"/>
      <c r="AJ1300" s="35"/>
    </row>
    <row r="1301" spans="8:36">
      <c r="H1301" s="53"/>
      <c r="I1301" s="53"/>
      <c r="J1301" s="53"/>
      <c r="K1301" s="53"/>
      <c r="L1301" s="53"/>
      <c r="M1301" s="53"/>
      <c r="N1301" s="53"/>
      <c r="O1301" s="53"/>
      <c r="P1301" s="53"/>
      <c r="Q1301" s="53"/>
      <c r="R1301" s="38"/>
      <c r="S1301" s="53"/>
      <c r="T1301" s="53"/>
      <c r="U1301" s="53"/>
      <c r="V1301" s="53"/>
      <c r="W1301" s="53"/>
      <c r="X1301" s="53"/>
      <c r="Y1301" s="53"/>
      <c r="Z1301" s="53"/>
      <c r="AA1301" s="53"/>
      <c r="AB1301" s="53"/>
      <c r="AC1301" s="53"/>
      <c r="AD1301" s="53"/>
      <c r="AE1301" s="53"/>
      <c r="AF1301" s="53"/>
      <c r="AG1301" s="53"/>
      <c r="AH1301" s="35"/>
      <c r="AI1301" s="35"/>
      <c r="AJ1301" s="35"/>
    </row>
    <row r="1302" spans="8:36">
      <c r="H1302" s="53"/>
      <c r="I1302" s="53"/>
      <c r="J1302" s="53"/>
      <c r="K1302" s="53"/>
      <c r="L1302" s="53"/>
      <c r="M1302" s="53"/>
      <c r="N1302" s="53"/>
      <c r="O1302" s="53"/>
      <c r="P1302" s="53"/>
      <c r="Q1302" s="53"/>
      <c r="R1302" s="38"/>
      <c r="S1302" s="53"/>
      <c r="T1302" s="53"/>
      <c r="U1302" s="53"/>
      <c r="V1302" s="53"/>
      <c r="W1302" s="53"/>
      <c r="X1302" s="53"/>
      <c r="Y1302" s="53"/>
      <c r="Z1302" s="53"/>
      <c r="AA1302" s="53"/>
      <c r="AB1302" s="53"/>
      <c r="AC1302" s="53"/>
      <c r="AD1302" s="53"/>
      <c r="AE1302" s="53"/>
      <c r="AF1302" s="53"/>
      <c r="AG1302" s="53"/>
      <c r="AH1302" s="35"/>
      <c r="AI1302" s="35"/>
      <c r="AJ1302" s="35"/>
    </row>
    <row r="1303" spans="8:36">
      <c r="H1303" s="53"/>
      <c r="I1303" s="53"/>
      <c r="J1303" s="53"/>
      <c r="K1303" s="53"/>
      <c r="L1303" s="53"/>
      <c r="M1303" s="53"/>
      <c r="N1303" s="53"/>
      <c r="O1303" s="53"/>
      <c r="P1303" s="53"/>
      <c r="Q1303" s="53"/>
      <c r="R1303" s="38"/>
      <c r="S1303" s="53"/>
      <c r="T1303" s="53"/>
      <c r="U1303" s="53"/>
      <c r="V1303" s="53"/>
      <c r="W1303" s="53"/>
      <c r="X1303" s="53"/>
      <c r="Y1303" s="53"/>
      <c r="Z1303" s="53"/>
      <c r="AA1303" s="53"/>
      <c r="AB1303" s="53"/>
      <c r="AC1303" s="53"/>
      <c r="AD1303" s="53"/>
      <c r="AE1303" s="53"/>
      <c r="AF1303" s="53"/>
      <c r="AG1303" s="53"/>
      <c r="AH1303" s="35"/>
      <c r="AI1303" s="35"/>
      <c r="AJ1303" s="35"/>
    </row>
    <row r="1304" spans="8:36">
      <c r="H1304" s="53"/>
      <c r="I1304" s="53"/>
      <c r="J1304" s="53"/>
      <c r="K1304" s="53"/>
      <c r="L1304" s="53"/>
      <c r="M1304" s="53"/>
      <c r="N1304" s="53"/>
      <c r="O1304" s="53"/>
      <c r="P1304" s="53"/>
      <c r="Q1304" s="53"/>
      <c r="R1304" s="38"/>
      <c r="S1304" s="53"/>
      <c r="T1304" s="53"/>
      <c r="U1304" s="53"/>
      <c r="V1304" s="53"/>
      <c r="W1304" s="53"/>
      <c r="X1304" s="53"/>
      <c r="Y1304" s="53"/>
      <c r="Z1304" s="53"/>
      <c r="AA1304" s="53"/>
      <c r="AB1304" s="53"/>
      <c r="AC1304" s="53"/>
      <c r="AD1304" s="53"/>
      <c r="AE1304" s="53"/>
      <c r="AF1304" s="53"/>
      <c r="AG1304" s="53"/>
      <c r="AH1304" s="35"/>
      <c r="AI1304" s="35"/>
      <c r="AJ1304" s="35"/>
    </row>
    <row r="1305" spans="8:36">
      <c r="H1305" s="53"/>
      <c r="I1305" s="53"/>
      <c r="J1305" s="53"/>
      <c r="K1305" s="53"/>
      <c r="L1305" s="53"/>
      <c r="M1305" s="53"/>
      <c r="N1305" s="53"/>
      <c r="O1305" s="53"/>
      <c r="P1305" s="53"/>
      <c r="Q1305" s="53"/>
      <c r="R1305" s="38"/>
      <c r="S1305" s="53"/>
      <c r="T1305" s="53"/>
      <c r="U1305" s="53"/>
      <c r="V1305" s="53"/>
      <c r="W1305" s="53"/>
      <c r="X1305" s="53"/>
      <c r="Y1305" s="53"/>
      <c r="Z1305" s="53"/>
      <c r="AA1305" s="53"/>
      <c r="AB1305" s="53"/>
      <c r="AC1305" s="53"/>
      <c r="AD1305" s="53"/>
      <c r="AE1305" s="53"/>
      <c r="AF1305" s="53"/>
      <c r="AG1305" s="53"/>
      <c r="AH1305" s="35"/>
      <c r="AI1305" s="35"/>
      <c r="AJ1305" s="35"/>
    </row>
    <row r="1306" spans="8:36">
      <c r="H1306" s="53"/>
      <c r="I1306" s="53"/>
      <c r="J1306" s="53"/>
      <c r="K1306" s="53"/>
      <c r="L1306" s="53"/>
      <c r="M1306" s="53"/>
      <c r="N1306" s="53"/>
      <c r="O1306" s="53"/>
      <c r="P1306" s="53"/>
      <c r="Q1306" s="53"/>
      <c r="R1306" s="38"/>
      <c r="S1306" s="53"/>
      <c r="T1306" s="53"/>
      <c r="U1306" s="53"/>
      <c r="V1306" s="53"/>
      <c r="W1306" s="53"/>
      <c r="X1306" s="53"/>
      <c r="Y1306" s="53"/>
      <c r="Z1306" s="53"/>
      <c r="AA1306" s="53"/>
      <c r="AB1306" s="53"/>
      <c r="AC1306" s="53"/>
      <c r="AD1306" s="53"/>
      <c r="AE1306" s="53"/>
      <c r="AF1306" s="53"/>
      <c r="AG1306" s="53"/>
      <c r="AH1306" s="35"/>
      <c r="AI1306" s="35"/>
      <c r="AJ1306" s="35"/>
    </row>
    <row r="1307" spans="8:36">
      <c r="H1307" s="53"/>
      <c r="I1307" s="53"/>
      <c r="J1307" s="53"/>
      <c r="K1307" s="53"/>
      <c r="L1307" s="53"/>
      <c r="M1307" s="53"/>
      <c r="N1307" s="53"/>
      <c r="O1307" s="53"/>
      <c r="P1307" s="53"/>
      <c r="Q1307" s="53"/>
      <c r="R1307" s="38"/>
      <c r="S1307" s="53"/>
      <c r="T1307" s="53"/>
      <c r="U1307" s="53"/>
      <c r="V1307" s="53"/>
      <c r="W1307" s="53"/>
      <c r="X1307" s="53"/>
      <c r="Y1307" s="53"/>
      <c r="Z1307" s="53"/>
      <c r="AA1307" s="53"/>
      <c r="AB1307" s="53"/>
      <c r="AC1307" s="53"/>
      <c r="AD1307" s="53"/>
      <c r="AE1307" s="53"/>
      <c r="AF1307" s="53"/>
      <c r="AG1307" s="53"/>
      <c r="AH1307" s="35"/>
      <c r="AI1307" s="35"/>
      <c r="AJ1307" s="35"/>
    </row>
    <row r="1308" spans="8:36">
      <c r="H1308" s="53"/>
      <c r="I1308" s="53"/>
      <c r="J1308" s="53"/>
      <c r="K1308" s="53"/>
      <c r="L1308" s="53"/>
      <c r="M1308" s="53"/>
      <c r="N1308" s="53"/>
      <c r="O1308" s="53"/>
      <c r="P1308" s="53"/>
      <c r="Q1308" s="53"/>
      <c r="R1308" s="38"/>
      <c r="S1308" s="53"/>
      <c r="T1308" s="53"/>
      <c r="U1308" s="53"/>
      <c r="V1308" s="53"/>
      <c r="W1308" s="53"/>
      <c r="X1308" s="53"/>
      <c r="Y1308" s="53"/>
      <c r="Z1308" s="53"/>
      <c r="AA1308" s="53"/>
      <c r="AB1308" s="53"/>
      <c r="AC1308" s="53"/>
      <c r="AD1308" s="53"/>
      <c r="AE1308" s="53"/>
      <c r="AF1308" s="53"/>
      <c r="AG1308" s="53"/>
      <c r="AH1308" s="35"/>
      <c r="AI1308" s="35"/>
      <c r="AJ1308" s="35"/>
    </row>
    <row r="1309" spans="8:36">
      <c r="H1309" s="53"/>
      <c r="I1309" s="53"/>
      <c r="J1309" s="53"/>
      <c r="K1309" s="53"/>
      <c r="L1309" s="53"/>
      <c r="M1309" s="53"/>
      <c r="N1309" s="53"/>
      <c r="O1309" s="53"/>
      <c r="P1309" s="53"/>
      <c r="Q1309" s="53"/>
      <c r="R1309" s="38"/>
      <c r="S1309" s="53"/>
      <c r="T1309" s="53"/>
      <c r="U1309" s="53"/>
      <c r="V1309" s="53"/>
      <c r="W1309" s="53"/>
      <c r="X1309" s="53"/>
      <c r="Y1309" s="53"/>
      <c r="Z1309" s="53"/>
      <c r="AA1309" s="53"/>
      <c r="AB1309" s="53"/>
      <c r="AC1309" s="53"/>
      <c r="AD1309" s="53"/>
      <c r="AE1309" s="53"/>
      <c r="AF1309" s="53"/>
      <c r="AG1309" s="53"/>
      <c r="AH1309" s="35"/>
      <c r="AI1309" s="35"/>
      <c r="AJ1309" s="35"/>
    </row>
    <row r="1310" spans="8:36">
      <c r="H1310" s="53"/>
      <c r="I1310" s="53"/>
      <c r="J1310" s="53"/>
      <c r="K1310" s="53"/>
      <c r="L1310" s="53"/>
      <c r="M1310" s="53"/>
      <c r="N1310" s="53"/>
      <c r="O1310" s="53"/>
      <c r="P1310" s="53"/>
      <c r="Q1310" s="53"/>
      <c r="R1310" s="38"/>
      <c r="S1310" s="53"/>
      <c r="T1310" s="53"/>
      <c r="U1310" s="53"/>
      <c r="V1310" s="53"/>
      <c r="W1310" s="53"/>
      <c r="X1310" s="53"/>
      <c r="Y1310" s="53"/>
      <c r="Z1310" s="53"/>
      <c r="AA1310" s="53"/>
      <c r="AB1310" s="53"/>
      <c r="AC1310" s="53"/>
      <c r="AD1310" s="53"/>
      <c r="AE1310" s="53"/>
      <c r="AF1310" s="53"/>
      <c r="AG1310" s="53"/>
      <c r="AH1310" s="35"/>
      <c r="AI1310" s="35"/>
      <c r="AJ1310" s="35"/>
    </row>
    <row r="1311" spans="8:36">
      <c r="H1311" s="53"/>
      <c r="I1311" s="53"/>
      <c r="J1311" s="53"/>
      <c r="K1311" s="53"/>
      <c r="L1311" s="53"/>
      <c r="M1311" s="53"/>
      <c r="N1311" s="53"/>
      <c r="O1311" s="53"/>
      <c r="P1311" s="53"/>
      <c r="Q1311" s="53"/>
      <c r="R1311" s="38"/>
      <c r="S1311" s="53"/>
      <c r="T1311" s="53"/>
      <c r="U1311" s="53"/>
      <c r="V1311" s="53"/>
      <c r="W1311" s="53"/>
      <c r="X1311" s="53"/>
      <c r="Y1311" s="53"/>
      <c r="Z1311" s="53"/>
      <c r="AA1311" s="53"/>
      <c r="AB1311" s="53"/>
      <c r="AC1311" s="53"/>
      <c r="AD1311" s="53"/>
      <c r="AE1311" s="53"/>
      <c r="AF1311" s="53"/>
      <c r="AG1311" s="53"/>
      <c r="AH1311" s="35"/>
      <c r="AI1311" s="35"/>
      <c r="AJ1311" s="35"/>
    </row>
    <row r="1312" spans="8:36">
      <c r="H1312" s="53"/>
      <c r="I1312" s="53"/>
      <c r="J1312" s="53"/>
      <c r="K1312" s="53"/>
      <c r="L1312" s="53"/>
      <c r="M1312" s="53"/>
      <c r="N1312" s="53"/>
      <c r="O1312" s="53"/>
      <c r="P1312" s="53"/>
      <c r="Q1312" s="53"/>
      <c r="R1312" s="38"/>
      <c r="S1312" s="53"/>
      <c r="T1312" s="53"/>
      <c r="U1312" s="53"/>
      <c r="V1312" s="53"/>
      <c r="W1312" s="53"/>
      <c r="X1312" s="53"/>
      <c r="Y1312" s="53"/>
      <c r="Z1312" s="53"/>
      <c r="AA1312" s="53"/>
      <c r="AB1312" s="53"/>
      <c r="AC1312" s="53"/>
      <c r="AD1312" s="53"/>
      <c r="AE1312" s="53"/>
      <c r="AF1312" s="53"/>
      <c r="AG1312" s="53"/>
      <c r="AH1312" s="35"/>
      <c r="AI1312" s="35"/>
      <c r="AJ1312" s="35"/>
    </row>
    <row r="1313" spans="8:36">
      <c r="H1313" s="53"/>
      <c r="I1313" s="53"/>
      <c r="J1313" s="53"/>
      <c r="K1313" s="53"/>
      <c r="L1313" s="53"/>
      <c r="M1313" s="53"/>
      <c r="N1313" s="53"/>
      <c r="O1313" s="53"/>
      <c r="P1313" s="53"/>
      <c r="Q1313" s="53"/>
      <c r="R1313" s="38"/>
      <c r="S1313" s="53"/>
      <c r="T1313" s="53"/>
      <c r="U1313" s="53"/>
      <c r="V1313" s="53"/>
      <c r="W1313" s="53"/>
      <c r="X1313" s="53"/>
      <c r="Y1313" s="53"/>
      <c r="Z1313" s="53"/>
      <c r="AA1313" s="53"/>
      <c r="AB1313" s="53"/>
      <c r="AC1313" s="53"/>
      <c r="AD1313" s="53"/>
      <c r="AE1313" s="53"/>
      <c r="AF1313" s="53"/>
      <c r="AG1313" s="53"/>
      <c r="AH1313" s="35"/>
      <c r="AI1313" s="35"/>
      <c r="AJ1313" s="35"/>
    </row>
    <row r="1314" spans="8:36">
      <c r="H1314" s="53"/>
      <c r="I1314" s="53"/>
      <c r="J1314" s="53"/>
      <c r="K1314" s="53"/>
      <c r="L1314" s="53"/>
      <c r="M1314" s="53"/>
      <c r="N1314" s="53"/>
      <c r="O1314" s="53"/>
      <c r="P1314" s="53"/>
      <c r="Q1314" s="53"/>
      <c r="R1314" s="38"/>
      <c r="S1314" s="53"/>
      <c r="T1314" s="53"/>
      <c r="U1314" s="53"/>
      <c r="V1314" s="53"/>
      <c r="W1314" s="53"/>
      <c r="X1314" s="53"/>
      <c r="Y1314" s="53"/>
      <c r="Z1314" s="53"/>
      <c r="AA1314" s="53"/>
      <c r="AB1314" s="53"/>
      <c r="AC1314" s="53"/>
      <c r="AD1314" s="53"/>
      <c r="AE1314" s="53"/>
      <c r="AF1314" s="53"/>
      <c r="AG1314" s="53"/>
      <c r="AH1314" s="35"/>
      <c r="AI1314" s="35"/>
      <c r="AJ1314" s="35"/>
    </row>
    <row r="1315" spans="8:36">
      <c r="H1315" s="53"/>
      <c r="I1315" s="53"/>
      <c r="J1315" s="53"/>
      <c r="K1315" s="53"/>
      <c r="L1315" s="53"/>
      <c r="M1315" s="53"/>
      <c r="N1315" s="53"/>
      <c r="O1315" s="53"/>
      <c r="P1315" s="53"/>
      <c r="Q1315" s="53"/>
      <c r="R1315" s="38"/>
      <c r="S1315" s="53"/>
      <c r="T1315" s="53"/>
      <c r="U1315" s="53"/>
      <c r="V1315" s="53"/>
      <c r="W1315" s="53"/>
      <c r="X1315" s="53"/>
      <c r="Y1315" s="53"/>
      <c r="Z1315" s="53"/>
      <c r="AA1315" s="53"/>
      <c r="AB1315" s="53"/>
      <c r="AC1315" s="53"/>
      <c r="AD1315" s="53"/>
      <c r="AE1315" s="53"/>
      <c r="AF1315" s="53"/>
      <c r="AG1315" s="53"/>
      <c r="AH1315" s="35"/>
      <c r="AI1315" s="35"/>
      <c r="AJ1315" s="35"/>
    </row>
    <row r="1316" spans="8:36">
      <c r="H1316" s="53"/>
      <c r="I1316" s="53"/>
      <c r="J1316" s="53"/>
      <c r="K1316" s="53"/>
      <c r="L1316" s="53"/>
      <c r="M1316" s="53"/>
      <c r="N1316" s="53"/>
      <c r="O1316" s="53"/>
      <c r="P1316" s="53"/>
      <c r="Q1316" s="53"/>
      <c r="R1316" s="38"/>
      <c r="S1316" s="53"/>
      <c r="T1316" s="53"/>
      <c r="U1316" s="53"/>
      <c r="V1316" s="53"/>
      <c r="W1316" s="53"/>
      <c r="X1316" s="53"/>
      <c r="Y1316" s="53"/>
      <c r="Z1316" s="53"/>
      <c r="AA1316" s="53"/>
      <c r="AB1316" s="53"/>
      <c r="AC1316" s="53"/>
      <c r="AD1316" s="53"/>
      <c r="AE1316" s="53"/>
      <c r="AF1316" s="53"/>
      <c r="AG1316" s="53"/>
      <c r="AH1316" s="35"/>
      <c r="AI1316" s="35"/>
      <c r="AJ1316" s="35"/>
    </row>
    <row r="1317" spans="8:36">
      <c r="H1317" s="53"/>
      <c r="I1317" s="53"/>
      <c r="J1317" s="53"/>
      <c r="K1317" s="53"/>
      <c r="L1317" s="53"/>
      <c r="M1317" s="53"/>
      <c r="N1317" s="53"/>
      <c r="O1317" s="53"/>
      <c r="P1317" s="53"/>
      <c r="Q1317" s="53"/>
      <c r="R1317" s="38"/>
      <c r="S1317" s="53"/>
      <c r="T1317" s="53"/>
      <c r="U1317" s="53"/>
      <c r="V1317" s="53"/>
      <c r="W1317" s="53"/>
      <c r="X1317" s="53"/>
      <c r="Y1317" s="53"/>
      <c r="Z1317" s="53"/>
      <c r="AA1317" s="53"/>
      <c r="AB1317" s="53"/>
      <c r="AC1317" s="53"/>
      <c r="AD1317" s="53"/>
      <c r="AE1317" s="53"/>
      <c r="AF1317" s="53"/>
      <c r="AG1317" s="53"/>
      <c r="AH1317" s="35"/>
      <c r="AI1317" s="35"/>
      <c r="AJ1317" s="35"/>
    </row>
    <row r="1318" spans="8:36">
      <c r="H1318" s="53"/>
      <c r="I1318" s="53"/>
      <c r="J1318" s="53"/>
      <c r="K1318" s="53"/>
      <c r="L1318" s="53"/>
      <c r="M1318" s="53"/>
      <c r="N1318" s="53"/>
      <c r="O1318" s="53"/>
      <c r="P1318" s="53"/>
      <c r="Q1318" s="53"/>
      <c r="R1318" s="38"/>
      <c r="S1318" s="53"/>
      <c r="T1318" s="53"/>
      <c r="U1318" s="53"/>
      <c r="V1318" s="53"/>
      <c r="W1318" s="53"/>
      <c r="X1318" s="53"/>
      <c r="Y1318" s="53"/>
      <c r="Z1318" s="53"/>
      <c r="AA1318" s="53"/>
      <c r="AB1318" s="53"/>
      <c r="AC1318" s="53"/>
      <c r="AD1318" s="53"/>
      <c r="AE1318" s="53"/>
      <c r="AF1318" s="53"/>
      <c r="AG1318" s="53"/>
      <c r="AH1318" s="35"/>
      <c r="AI1318" s="35"/>
      <c r="AJ1318" s="35"/>
    </row>
    <row r="1319" spans="8:36">
      <c r="H1319" s="53"/>
      <c r="I1319" s="53"/>
      <c r="J1319" s="53"/>
      <c r="K1319" s="53"/>
      <c r="L1319" s="53"/>
      <c r="M1319" s="53"/>
      <c r="N1319" s="53"/>
      <c r="O1319" s="53"/>
      <c r="P1319" s="53"/>
      <c r="Q1319" s="53"/>
      <c r="R1319" s="38"/>
      <c r="S1319" s="53"/>
      <c r="T1319" s="53"/>
      <c r="U1319" s="53"/>
      <c r="V1319" s="53"/>
      <c r="W1319" s="53"/>
      <c r="X1319" s="53"/>
      <c r="Y1319" s="53"/>
      <c r="Z1319" s="53"/>
      <c r="AA1319" s="53"/>
      <c r="AB1319" s="53"/>
      <c r="AC1319" s="53"/>
      <c r="AD1319" s="53"/>
      <c r="AE1319" s="53"/>
      <c r="AF1319" s="53"/>
      <c r="AG1319" s="53"/>
      <c r="AH1319" s="35"/>
      <c r="AI1319" s="35"/>
      <c r="AJ1319" s="35"/>
    </row>
    <row r="1320" spans="8:36">
      <c r="H1320" s="53"/>
      <c r="I1320" s="53"/>
      <c r="J1320" s="53"/>
      <c r="K1320" s="53"/>
      <c r="L1320" s="53"/>
      <c r="M1320" s="53"/>
      <c r="N1320" s="53"/>
      <c r="O1320" s="53"/>
      <c r="P1320" s="53"/>
      <c r="Q1320" s="53"/>
      <c r="R1320" s="38"/>
      <c r="S1320" s="53"/>
      <c r="T1320" s="53"/>
      <c r="U1320" s="53"/>
      <c r="V1320" s="53"/>
      <c r="W1320" s="53"/>
      <c r="X1320" s="53"/>
      <c r="Y1320" s="53"/>
      <c r="Z1320" s="53"/>
      <c r="AA1320" s="53"/>
      <c r="AB1320" s="53"/>
      <c r="AC1320" s="53"/>
      <c r="AD1320" s="53"/>
      <c r="AE1320" s="53"/>
      <c r="AF1320" s="53"/>
      <c r="AG1320" s="53"/>
      <c r="AH1320" s="35"/>
      <c r="AI1320" s="35"/>
      <c r="AJ1320" s="35"/>
    </row>
    <row r="1321" spans="8:36">
      <c r="H1321" s="53"/>
      <c r="I1321" s="53"/>
      <c r="J1321" s="53"/>
      <c r="K1321" s="53"/>
      <c r="L1321" s="53"/>
      <c r="M1321" s="53"/>
      <c r="N1321" s="53"/>
      <c r="O1321" s="53"/>
      <c r="P1321" s="53"/>
      <c r="Q1321" s="53"/>
      <c r="R1321" s="38"/>
      <c r="S1321" s="53"/>
      <c r="T1321" s="53"/>
      <c r="U1321" s="53"/>
      <c r="V1321" s="53"/>
      <c r="W1321" s="53"/>
      <c r="X1321" s="53"/>
      <c r="Y1321" s="53"/>
      <c r="Z1321" s="53"/>
      <c r="AA1321" s="53"/>
      <c r="AB1321" s="53"/>
      <c r="AC1321" s="53"/>
      <c r="AD1321" s="53"/>
      <c r="AE1321" s="53"/>
      <c r="AF1321" s="53"/>
      <c r="AG1321" s="53"/>
      <c r="AH1321" s="35"/>
      <c r="AI1321" s="35"/>
      <c r="AJ1321" s="35"/>
    </row>
    <row r="1322" spans="8:36">
      <c r="H1322" s="53"/>
      <c r="I1322" s="53"/>
      <c r="J1322" s="53"/>
      <c r="K1322" s="53"/>
      <c r="L1322" s="53"/>
      <c r="M1322" s="53"/>
      <c r="N1322" s="53"/>
      <c r="O1322" s="53"/>
      <c r="P1322" s="53"/>
      <c r="Q1322" s="53"/>
      <c r="R1322" s="38"/>
      <c r="S1322" s="53"/>
      <c r="T1322" s="53"/>
      <c r="U1322" s="53"/>
      <c r="V1322" s="53"/>
      <c r="W1322" s="53"/>
      <c r="X1322" s="53"/>
      <c r="Y1322" s="53"/>
      <c r="Z1322" s="53"/>
      <c r="AA1322" s="53"/>
      <c r="AB1322" s="53"/>
      <c r="AC1322" s="53"/>
      <c r="AD1322" s="53"/>
      <c r="AE1322" s="53"/>
      <c r="AF1322" s="53"/>
      <c r="AG1322" s="53"/>
      <c r="AH1322" s="35"/>
      <c r="AI1322" s="35"/>
      <c r="AJ1322" s="35"/>
    </row>
    <row r="1323" spans="8:36">
      <c r="H1323" s="53"/>
      <c r="I1323" s="53"/>
      <c r="J1323" s="53"/>
      <c r="K1323" s="53"/>
      <c r="L1323" s="53"/>
      <c r="M1323" s="53"/>
      <c r="N1323" s="53"/>
      <c r="O1323" s="53"/>
      <c r="P1323" s="53"/>
      <c r="Q1323" s="53"/>
      <c r="R1323" s="38"/>
      <c r="S1323" s="53"/>
      <c r="T1323" s="53"/>
      <c r="U1323" s="53"/>
      <c r="V1323" s="53"/>
      <c r="W1323" s="53"/>
      <c r="X1323" s="53"/>
      <c r="Y1323" s="53"/>
      <c r="Z1323" s="53"/>
      <c r="AA1323" s="53"/>
      <c r="AB1323" s="53"/>
      <c r="AC1323" s="53"/>
      <c r="AD1323" s="53"/>
      <c r="AE1323" s="53"/>
      <c r="AF1323" s="53"/>
      <c r="AG1323" s="53"/>
      <c r="AH1323" s="35"/>
      <c r="AI1323" s="35"/>
      <c r="AJ1323" s="35"/>
    </row>
    <row r="1324" spans="8:36">
      <c r="H1324" s="53"/>
      <c r="I1324" s="53"/>
      <c r="J1324" s="53"/>
      <c r="K1324" s="53"/>
      <c r="L1324" s="53"/>
      <c r="M1324" s="53"/>
      <c r="N1324" s="53"/>
      <c r="O1324" s="53"/>
      <c r="P1324" s="53"/>
      <c r="Q1324" s="53"/>
      <c r="R1324" s="38"/>
      <c r="S1324" s="53"/>
      <c r="T1324" s="53"/>
      <c r="U1324" s="53"/>
      <c r="V1324" s="53"/>
      <c r="W1324" s="53"/>
      <c r="X1324" s="53"/>
      <c r="Y1324" s="53"/>
      <c r="Z1324" s="53"/>
      <c r="AA1324" s="53"/>
      <c r="AB1324" s="53"/>
      <c r="AC1324" s="53"/>
      <c r="AD1324" s="53"/>
      <c r="AE1324" s="53"/>
      <c r="AF1324" s="53"/>
      <c r="AG1324" s="53"/>
      <c r="AH1324" s="35"/>
      <c r="AI1324" s="35"/>
      <c r="AJ1324" s="35"/>
    </row>
    <row r="1325" spans="8:36">
      <c r="H1325" s="53"/>
      <c r="I1325" s="53"/>
      <c r="J1325" s="53"/>
      <c r="K1325" s="53"/>
      <c r="L1325" s="53"/>
      <c r="M1325" s="53"/>
      <c r="N1325" s="53"/>
      <c r="O1325" s="53"/>
      <c r="P1325" s="53"/>
      <c r="Q1325" s="53"/>
      <c r="R1325" s="38"/>
      <c r="S1325" s="53"/>
      <c r="T1325" s="53"/>
      <c r="U1325" s="53"/>
      <c r="V1325" s="53"/>
      <c r="W1325" s="53"/>
      <c r="X1325" s="53"/>
      <c r="Y1325" s="53"/>
      <c r="Z1325" s="53"/>
      <c r="AA1325" s="53"/>
      <c r="AB1325" s="53"/>
      <c r="AC1325" s="53"/>
      <c r="AD1325" s="53"/>
      <c r="AE1325" s="53"/>
      <c r="AF1325" s="53"/>
      <c r="AG1325" s="53"/>
      <c r="AH1325" s="35"/>
      <c r="AI1325" s="35"/>
      <c r="AJ1325" s="35"/>
    </row>
    <row r="1326" spans="8:36">
      <c r="H1326" s="53"/>
      <c r="I1326" s="53"/>
      <c r="J1326" s="53"/>
      <c r="K1326" s="53"/>
      <c r="L1326" s="53"/>
      <c r="M1326" s="53"/>
      <c r="N1326" s="53"/>
      <c r="O1326" s="53"/>
      <c r="P1326" s="53"/>
      <c r="Q1326" s="53"/>
      <c r="R1326" s="38"/>
      <c r="S1326" s="53"/>
      <c r="T1326" s="53"/>
      <c r="U1326" s="53"/>
      <c r="V1326" s="53"/>
      <c r="W1326" s="53"/>
      <c r="X1326" s="53"/>
      <c r="Y1326" s="53"/>
      <c r="Z1326" s="53"/>
      <c r="AA1326" s="53"/>
      <c r="AB1326" s="53"/>
      <c r="AC1326" s="53"/>
      <c r="AD1326" s="53"/>
      <c r="AE1326" s="53"/>
      <c r="AF1326" s="53"/>
      <c r="AG1326" s="53"/>
      <c r="AH1326" s="35"/>
      <c r="AI1326" s="35"/>
      <c r="AJ1326" s="35"/>
    </row>
    <row r="1327" spans="8:36">
      <c r="H1327" s="53"/>
      <c r="I1327" s="53"/>
      <c r="J1327" s="53"/>
      <c r="K1327" s="53"/>
      <c r="L1327" s="53"/>
      <c r="M1327" s="53"/>
      <c r="N1327" s="53"/>
      <c r="O1327" s="53"/>
      <c r="P1327" s="53"/>
      <c r="Q1327" s="53"/>
      <c r="R1327" s="38"/>
      <c r="S1327" s="53"/>
      <c r="T1327" s="53"/>
      <c r="U1327" s="53"/>
      <c r="V1327" s="53"/>
      <c r="W1327" s="53"/>
      <c r="X1327" s="53"/>
      <c r="Y1327" s="53"/>
      <c r="Z1327" s="53"/>
      <c r="AA1327" s="53"/>
      <c r="AB1327" s="53"/>
      <c r="AC1327" s="53"/>
      <c r="AD1327" s="53"/>
      <c r="AE1327" s="53"/>
      <c r="AF1327" s="53"/>
      <c r="AG1327" s="53"/>
      <c r="AH1327" s="35"/>
      <c r="AI1327" s="35"/>
      <c r="AJ1327" s="35"/>
    </row>
    <row r="1328" spans="8:36">
      <c r="H1328" s="53"/>
      <c r="I1328" s="53"/>
      <c r="J1328" s="53"/>
      <c r="K1328" s="53"/>
      <c r="L1328" s="53"/>
      <c r="M1328" s="53"/>
      <c r="N1328" s="53"/>
      <c r="O1328" s="53"/>
      <c r="P1328" s="53"/>
      <c r="Q1328" s="53"/>
      <c r="R1328" s="38"/>
      <c r="S1328" s="53"/>
      <c r="T1328" s="53"/>
      <c r="U1328" s="53"/>
      <c r="V1328" s="53"/>
      <c r="W1328" s="53"/>
      <c r="X1328" s="53"/>
      <c r="Y1328" s="53"/>
      <c r="Z1328" s="53"/>
      <c r="AA1328" s="53"/>
      <c r="AB1328" s="53"/>
      <c r="AC1328" s="53"/>
      <c r="AD1328" s="53"/>
      <c r="AE1328" s="53"/>
      <c r="AF1328" s="53"/>
      <c r="AG1328" s="53"/>
      <c r="AH1328" s="35"/>
      <c r="AI1328" s="35"/>
      <c r="AJ1328" s="35"/>
    </row>
    <row r="1329" spans="8:36">
      <c r="H1329" s="53"/>
      <c r="I1329" s="53"/>
      <c r="J1329" s="53"/>
      <c r="K1329" s="53"/>
      <c r="L1329" s="53"/>
      <c r="M1329" s="53"/>
      <c r="N1329" s="53"/>
      <c r="O1329" s="53"/>
      <c r="P1329" s="53"/>
      <c r="Q1329" s="53"/>
      <c r="R1329" s="38"/>
      <c r="S1329" s="53"/>
      <c r="T1329" s="53"/>
      <c r="U1329" s="53"/>
      <c r="V1329" s="53"/>
      <c r="W1329" s="53"/>
      <c r="X1329" s="53"/>
      <c r="Y1329" s="53"/>
      <c r="Z1329" s="53"/>
      <c r="AA1329" s="53"/>
      <c r="AB1329" s="53"/>
      <c r="AC1329" s="53"/>
      <c r="AD1329" s="53"/>
      <c r="AE1329" s="53"/>
      <c r="AF1329" s="53"/>
      <c r="AG1329" s="53"/>
      <c r="AH1329" s="35"/>
      <c r="AI1329" s="35"/>
      <c r="AJ1329" s="35"/>
    </row>
    <row r="1330" spans="8:36">
      <c r="H1330" s="53"/>
      <c r="I1330" s="53"/>
      <c r="J1330" s="53"/>
      <c r="K1330" s="53"/>
      <c r="L1330" s="53"/>
      <c r="M1330" s="53"/>
      <c r="N1330" s="53"/>
      <c r="O1330" s="53"/>
      <c r="P1330" s="53"/>
      <c r="Q1330" s="53"/>
      <c r="R1330" s="38"/>
      <c r="S1330" s="53"/>
      <c r="T1330" s="53"/>
      <c r="U1330" s="53"/>
      <c r="V1330" s="53"/>
      <c r="W1330" s="53"/>
      <c r="X1330" s="53"/>
      <c r="Y1330" s="53"/>
      <c r="Z1330" s="53"/>
      <c r="AA1330" s="53"/>
      <c r="AB1330" s="53"/>
      <c r="AC1330" s="53"/>
      <c r="AD1330" s="53"/>
      <c r="AE1330" s="53"/>
      <c r="AF1330" s="53"/>
      <c r="AG1330" s="53"/>
      <c r="AH1330" s="35"/>
      <c r="AI1330" s="35"/>
      <c r="AJ1330" s="35"/>
    </row>
    <row r="1331" spans="8:36">
      <c r="H1331" s="53"/>
      <c r="I1331" s="53"/>
      <c r="J1331" s="53"/>
      <c r="K1331" s="53"/>
      <c r="L1331" s="53"/>
      <c r="M1331" s="53"/>
      <c r="N1331" s="53"/>
      <c r="O1331" s="53"/>
      <c r="P1331" s="53"/>
      <c r="Q1331" s="53"/>
      <c r="R1331" s="38"/>
      <c r="S1331" s="53"/>
      <c r="T1331" s="53"/>
      <c r="U1331" s="53"/>
      <c r="V1331" s="53"/>
      <c r="W1331" s="53"/>
      <c r="X1331" s="53"/>
      <c r="Y1331" s="53"/>
      <c r="Z1331" s="53"/>
      <c r="AA1331" s="53"/>
      <c r="AB1331" s="53"/>
      <c r="AC1331" s="53"/>
      <c r="AD1331" s="53"/>
      <c r="AE1331" s="53"/>
      <c r="AF1331" s="53"/>
      <c r="AG1331" s="53"/>
      <c r="AH1331" s="35"/>
      <c r="AI1331" s="35"/>
      <c r="AJ1331" s="35"/>
    </row>
    <row r="1332" spans="8:36">
      <c r="H1332" s="53"/>
      <c r="I1332" s="53"/>
      <c r="J1332" s="53"/>
      <c r="K1332" s="53"/>
      <c r="L1332" s="53"/>
      <c r="M1332" s="53"/>
      <c r="N1332" s="53"/>
      <c r="O1332" s="53"/>
      <c r="P1332" s="53"/>
      <c r="Q1332" s="53"/>
      <c r="R1332" s="38"/>
      <c r="S1332" s="53"/>
      <c r="T1332" s="53"/>
      <c r="U1332" s="53"/>
      <c r="V1332" s="53"/>
      <c r="W1332" s="53"/>
      <c r="X1332" s="53"/>
      <c r="Y1332" s="53"/>
      <c r="Z1332" s="53"/>
      <c r="AA1332" s="53"/>
      <c r="AB1332" s="53"/>
      <c r="AC1332" s="53"/>
      <c r="AD1332" s="53"/>
      <c r="AE1332" s="53"/>
      <c r="AF1332" s="53"/>
      <c r="AG1332" s="53"/>
      <c r="AH1332" s="35"/>
      <c r="AI1332" s="35"/>
      <c r="AJ1332" s="35"/>
    </row>
    <row r="1333" spans="8:36">
      <c r="H1333" s="53"/>
      <c r="I1333" s="53"/>
      <c r="J1333" s="53"/>
      <c r="K1333" s="53"/>
      <c r="L1333" s="53"/>
      <c r="M1333" s="53"/>
      <c r="N1333" s="53"/>
      <c r="O1333" s="53"/>
      <c r="P1333" s="53"/>
      <c r="Q1333" s="53"/>
      <c r="R1333" s="38"/>
      <c r="S1333" s="53"/>
      <c r="T1333" s="53"/>
      <c r="U1333" s="53"/>
      <c r="V1333" s="53"/>
      <c r="W1333" s="53"/>
      <c r="X1333" s="53"/>
      <c r="Y1333" s="53"/>
      <c r="Z1333" s="53"/>
      <c r="AA1333" s="53"/>
      <c r="AB1333" s="53"/>
      <c r="AC1333" s="53"/>
      <c r="AD1333" s="53"/>
      <c r="AE1333" s="53"/>
      <c r="AF1333" s="53"/>
      <c r="AG1333" s="53"/>
      <c r="AH1333" s="35"/>
      <c r="AI1333" s="35"/>
      <c r="AJ1333" s="35"/>
    </row>
    <row r="1334" spans="8:36">
      <c r="H1334" s="53"/>
      <c r="I1334" s="53"/>
      <c r="J1334" s="53"/>
      <c r="K1334" s="53"/>
      <c r="L1334" s="53"/>
      <c r="M1334" s="53"/>
      <c r="N1334" s="53"/>
      <c r="O1334" s="53"/>
      <c r="P1334" s="53"/>
      <c r="Q1334" s="53"/>
      <c r="R1334" s="38"/>
      <c r="S1334" s="53"/>
      <c r="T1334" s="53"/>
      <c r="U1334" s="53"/>
      <c r="V1334" s="53"/>
      <c r="W1334" s="53"/>
      <c r="X1334" s="53"/>
      <c r="Y1334" s="53"/>
      <c r="Z1334" s="53"/>
      <c r="AA1334" s="53"/>
      <c r="AB1334" s="53"/>
      <c r="AC1334" s="53"/>
      <c r="AD1334" s="53"/>
      <c r="AE1334" s="53"/>
      <c r="AF1334" s="53"/>
      <c r="AG1334" s="53"/>
      <c r="AH1334" s="35"/>
      <c r="AI1334" s="35"/>
      <c r="AJ1334" s="35"/>
    </row>
    <row r="1335" spans="8:36">
      <c r="H1335" s="53"/>
      <c r="I1335" s="53"/>
      <c r="J1335" s="53"/>
      <c r="K1335" s="53"/>
      <c r="L1335" s="53"/>
      <c r="M1335" s="53"/>
      <c r="N1335" s="53"/>
      <c r="O1335" s="53"/>
      <c r="P1335" s="53"/>
      <c r="Q1335" s="53"/>
      <c r="R1335" s="38"/>
      <c r="S1335" s="53"/>
      <c r="T1335" s="53"/>
      <c r="U1335" s="53"/>
      <c r="V1335" s="53"/>
      <c r="W1335" s="53"/>
      <c r="X1335" s="53"/>
      <c r="Y1335" s="53"/>
      <c r="Z1335" s="53"/>
      <c r="AA1335" s="53"/>
      <c r="AB1335" s="53"/>
      <c r="AC1335" s="53"/>
      <c r="AD1335" s="53"/>
      <c r="AE1335" s="53"/>
      <c r="AF1335" s="53"/>
      <c r="AG1335" s="53"/>
      <c r="AH1335" s="35"/>
      <c r="AI1335" s="35"/>
      <c r="AJ1335" s="35"/>
    </row>
    <row r="1336" spans="8:36">
      <c r="H1336" s="53"/>
      <c r="I1336" s="53"/>
      <c r="J1336" s="53"/>
      <c r="K1336" s="53"/>
      <c r="L1336" s="53"/>
      <c r="M1336" s="53"/>
      <c r="N1336" s="53"/>
      <c r="O1336" s="53"/>
      <c r="P1336" s="53"/>
      <c r="Q1336" s="53"/>
      <c r="R1336" s="38"/>
      <c r="S1336" s="53"/>
      <c r="T1336" s="53"/>
      <c r="U1336" s="53"/>
      <c r="V1336" s="53"/>
      <c r="W1336" s="53"/>
      <c r="X1336" s="53"/>
      <c r="Y1336" s="53"/>
      <c r="Z1336" s="53"/>
      <c r="AA1336" s="53"/>
      <c r="AB1336" s="53"/>
      <c r="AC1336" s="53"/>
      <c r="AD1336" s="53"/>
      <c r="AE1336" s="53"/>
      <c r="AF1336" s="53"/>
      <c r="AG1336" s="53"/>
      <c r="AH1336" s="35"/>
      <c r="AI1336" s="35"/>
      <c r="AJ1336" s="35"/>
    </row>
    <row r="1337" spans="8:36">
      <c r="H1337" s="53"/>
      <c r="I1337" s="53"/>
      <c r="J1337" s="53"/>
      <c r="K1337" s="53"/>
      <c r="L1337" s="53"/>
      <c r="M1337" s="53"/>
      <c r="N1337" s="53"/>
      <c r="O1337" s="53"/>
      <c r="P1337" s="53"/>
      <c r="Q1337" s="53"/>
      <c r="R1337" s="38"/>
      <c r="S1337" s="53"/>
      <c r="T1337" s="53"/>
      <c r="U1337" s="53"/>
      <c r="V1337" s="53"/>
      <c r="W1337" s="53"/>
      <c r="X1337" s="53"/>
      <c r="Y1337" s="53"/>
      <c r="Z1337" s="53"/>
      <c r="AA1337" s="53"/>
      <c r="AB1337" s="53"/>
      <c r="AC1337" s="53"/>
      <c r="AD1337" s="53"/>
      <c r="AE1337" s="53"/>
      <c r="AF1337" s="53"/>
      <c r="AG1337" s="53"/>
      <c r="AH1337" s="35"/>
      <c r="AI1337" s="35"/>
      <c r="AJ1337" s="35"/>
    </row>
    <row r="1338" spans="8:36">
      <c r="H1338" s="53"/>
      <c r="I1338" s="53"/>
      <c r="J1338" s="53"/>
      <c r="K1338" s="53"/>
      <c r="L1338" s="53"/>
      <c r="M1338" s="53"/>
      <c r="N1338" s="53"/>
      <c r="O1338" s="53"/>
      <c r="P1338" s="53"/>
      <c r="Q1338" s="53"/>
      <c r="R1338" s="38"/>
      <c r="S1338" s="53"/>
      <c r="T1338" s="53"/>
      <c r="U1338" s="53"/>
      <c r="V1338" s="53"/>
      <c r="W1338" s="53"/>
      <c r="X1338" s="53"/>
      <c r="Y1338" s="53"/>
      <c r="Z1338" s="53"/>
      <c r="AA1338" s="53"/>
      <c r="AB1338" s="53"/>
      <c r="AC1338" s="53"/>
      <c r="AD1338" s="53"/>
      <c r="AE1338" s="53"/>
      <c r="AF1338" s="53"/>
      <c r="AG1338" s="53"/>
      <c r="AH1338" s="35"/>
      <c r="AI1338" s="35"/>
      <c r="AJ1338" s="35"/>
    </row>
    <row r="1339" spans="8:36">
      <c r="H1339" s="53"/>
      <c r="I1339" s="53"/>
      <c r="J1339" s="53"/>
      <c r="K1339" s="53"/>
      <c r="L1339" s="53"/>
      <c r="M1339" s="53"/>
      <c r="N1339" s="53"/>
      <c r="O1339" s="53"/>
      <c r="P1339" s="53"/>
      <c r="Q1339" s="53"/>
      <c r="R1339" s="38"/>
      <c r="S1339" s="53"/>
      <c r="T1339" s="53"/>
      <c r="U1339" s="53"/>
      <c r="V1339" s="53"/>
      <c r="W1339" s="53"/>
      <c r="X1339" s="53"/>
      <c r="Y1339" s="53"/>
      <c r="Z1339" s="53"/>
      <c r="AA1339" s="53"/>
      <c r="AB1339" s="53"/>
      <c r="AC1339" s="53"/>
      <c r="AD1339" s="53"/>
      <c r="AE1339" s="53"/>
      <c r="AF1339" s="53"/>
      <c r="AG1339" s="53"/>
      <c r="AH1339" s="35"/>
      <c r="AI1339" s="35"/>
      <c r="AJ1339" s="35"/>
    </row>
    <row r="1340" spans="8:36">
      <c r="H1340" s="53"/>
      <c r="I1340" s="53"/>
      <c r="J1340" s="53"/>
      <c r="K1340" s="53"/>
      <c r="L1340" s="53"/>
      <c r="M1340" s="53"/>
      <c r="N1340" s="53"/>
      <c r="O1340" s="53"/>
      <c r="P1340" s="53"/>
      <c r="Q1340" s="53"/>
      <c r="R1340" s="38"/>
      <c r="S1340" s="53"/>
      <c r="T1340" s="53"/>
      <c r="U1340" s="53"/>
      <c r="V1340" s="53"/>
      <c r="W1340" s="53"/>
      <c r="X1340" s="53"/>
      <c r="Y1340" s="53"/>
      <c r="Z1340" s="53"/>
      <c r="AA1340" s="53"/>
      <c r="AB1340" s="53"/>
      <c r="AC1340" s="53"/>
      <c r="AD1340" s="53"/>
      <c r="AE1340" s="53"/>
      <c r="AF1340" s="53"/>
      <c r="AG1340" s="53"/>
      <c r="AH1340" s="35"/>
      <c r="AI1340" s="35"/>
      <c r="AJ1340" s="35"/>
    </row>
    <row r="1341" spans="8:36">
      <c r="H1341" s="53"/>
      <c r="I1341" s="53"/>
      <c r="J1341" s="53"/>
      <c r="K1341" s="53"/>
      <c r="L1341" s="53"/>
      <c r="M1341" s="53"/>
      <c r="N1341" s="53"/>
      <c r="O1341" s="53"/>
      <c r="P1341" s="53"/>
      <c r="Q1341" s="53"/>
      <c r="R1341" s="38"/>
      <c r="S1341" s="53"/>
      <c r="T1341" s="53"/>
      <c r="U1341" s="53"/>
      <c r="V1341" s="53"/>
      <c r="W1341" s="53"/>
      <c r="X1341" s="53"/>
      <c r="Y1341" s="53"/>
      <c r="Z1341" s="53"/>
      <c r="AA1341" s="53"/>
      <c r="AB1341" s="53"/>
      <c r="AC1341" s="53"/>
      <c r="AD1341" s="53"/>
      <c r="AE1341" s="53"/>
      <c r="AF1341" s="53"/>
      <c r="AG1341" s="53"/>
      <c r="AH1341" s="35"/>
      <c r="AI1341" s="35"/>
      <c r="AJ1341" s="35"/>
    </row>
    <row r="1342" spans="8:36">
      <c r="H1342" s="53"/>
      <c r="I1342" s="53"/>
      <c r="J1342" s="53"/>
      <c r="K1342" s="53"/>
      <c r="L1342" s="53"/>
      <c r="M1342" s="53"/>
      <c r="N1342" s="53"/>
      <c r="O1342" s="53"/>
      <c r="P1342" s="53"/>
      <c r="Q1342" s="53"/>
      <c r="R1342" s="38"/>
      <c r="S1342" s="53"/>
      <c r="T1342" s="53"/>
      <c r="U1342" s="53"/>
      <c r="V1342" s="53"/>
      <c r="W1342" s="53"/>
      <c r="X1342" s="53"/>
      <c r="Y1342" s="53"/>
      <c r="Z1342" s="53"/>
      <c r="AA1342" s="53"/>
      <c r="AB1342" s="53"/>
      <c r="AC1342" s="53"/>
      <c r="AD1342" s="53"/>
      <c r="AE1342" s="53"/>
      <c r="AF1342" s="53"/>
      <c r="AG1342" s="53"/>
      <c r="AH1342" s="35"/>
      <c r="AI1342" s="35"/>
      <c r="AJ1342" s="35"/>
    </row>
    <row r="1343" spans="8:36">
      <c r="H1343" s="53"/>
      <c r="I1343" s="53"/>
      <c r="J1343" s="53"/>
      <c r="K1343" s="53"/>
      <c r="L1343" s="53"/>
      <c r="M1343" s="53"/>
      <c r="N1343" s="53"/>
      <c r="O1343" s="53"/>
      <c r="P1343" s="53"/>
      <c r="Q1343" s="53"/>
      <c r="R1343" s="38"/>
      <c r="S1343" s="53"/>
      <c r="T1343" s="53"/>
      <c r="U1343" s="53"/>
      <c r="V1343" s="53"/>
      <c r="W1343" s="53"/>
      <c r="X1343" s="53"/>
      <c r="Y1343" s="53"/>
      <c r="Z1343" s="53"/>
      <c r="AA1343" s="53"/>
      <c r="AB1343" s="53"/>
      <c r="AC1343" s="53"/>
      <c r="AD1343" s="53"/>
      <c r="AE1343" s="53"/>
      <c r="AF1343" s="53"/>
      <c r="AG1343" s="53"/>
      <c r="AH1343" s="35"/>
      <c r="AI1343" s="35"/>
      <c r="AJ1343" s="35"/>
    </row>
    <row r="1344" spans="8:36">
      <c r="H1344" s="53"/>
      <c r="I1344" s="53"/>
      <c r="J1344" s="53"/>
      <c r="K1344" s="53"/>
      <c r="L1344" s="53"/>
      <c r="M1344" s="53"/>
      <c r="N1344" s="53"/>
      <c r="O1344" s="53"/>
      <c r="P1344" s="53"/>
      <c r="Q1344" s="53"/>
      <c r="R1344" s="38"/>
      <c r="S1344" s="53"/>
      <c r="T1344" s="53"/>
      <c r="U1344" s="53"/>
      <c r="V1344" s="53"/>
      <c r="W1344" s="53"/>
      <c r="X1344" s="53"/>
      <c r="Y1344" s="53"/>
      <c r="Z1344" s="53"/>
      <c r="AA1344" s="53"/>
      <c r="AB1344" s="53"/>
      <c r="AC1344" s="53"/>
      <c r="AD1344" s="53"/>
      <c r="AE1344" s="53"/>
      <c r="AF1344" s="53"/>
      <c r="AG1344" s="53"/>
      <c r="AH1344" s="35"/>
      <c r="AI1344" s="35"/>
      <c r="AJ1344" s="35"/>
    </row>
    <row r="1345" spans="8:36">
      <c r="H1345" s="53"/>
      <c r="I1345" s="53"/>
      <c r="J1345" s="53"/>
      <c r="K1345" s="53"/>
      <c r="L1345" s="53"/>
      <c r="M1345" s="53"/>
      <c r="N1345" s="53"/>
      <c r="O1345" s="53"/>
      <c r="P1345" s="53"/>
      <c r="Q1345" s="53"/>
      <c r="R1345" s="38"/>
      <c r="S1345" s="53"/>
      <c r="T1345" s="53"/>
      <c r="U1345" s="53"/>
      <c r="V1345" s="53"/>
      <c r="W1345" s="53"/>
      <c r="X1345" s="53"/>
      <c r="Y1345" s="53"/>
      <c r="Z1345" s="53"/>
      <c r="AA1345" s="53"/>
      <c r="AB1345" s="53"/>
      <c r="AC1345" s="53"/>
      <c r="AD1345" s="53"/>
      <c r="AE1345" s="53"/>
      <c r="AF1345" s="53"/>
      <c r="AG1345" s="53"/>
      <c r="AH1345" s="35"/>
      <c r="AI1345" s="35"/>
      <c r="AJ1345" s="35"/>
    </row>
    <row r="1346" spans="8:36">
      <c r="H1346" s="53"/>
      <c r="I1346" s="53"/>
      <c r="J1346" s="53"/>
      <c r="K1346" s="53"/>
      <c r="L1346" s="53"/>
      <c r="M1346" s="53"/>
      <c r="N1346" s="53"/>
      <c r="O1346" s="53"/>
      <c r="P1346" s="53"/>
      <c r="Q1346" s="53"/>
      <c r="R1346" s="38"/>
      <c r="S1346" s="53"/>
      <c r="T1346" s="53"/>
      <c r="U1346" s="53"/>
      <c r="V1346" s="53"/>
      <c r="W1346" s="53"/>
      <c r="X1346" s="53"/>
      <c r="Y1346" s="53"/>
      <c r="Z1346" s="53"/>
      <c r="AA1346" s="53"/>
      <c r="AB1346" s="53"/>
      <c r="AC1346" s="53"/>
      <c r="AD1346" s="53"/>
      <c r="AE1346" s="53"/>
      <c r="AF1346" s="53"/>
      <c r="AG1346" s="53"/>
      <c r="AH1346" s="35"/>
      <c r="AI1346" s="35"/>
      <c r="AJ1346" s="35"/>
    </row>
    <row r="1347" spans="8:36">
      <c r="H1347" s="53"/>
      <c r="I1347" s="53"/>
      <c r="J1347" s="53"/>
      <c r="K1347" s="53"/>
      <c r="L1347" s="53"/>
      <c r="M1347" s="53"/>
      <c r="N1347" s="53"/>
      <c r="O1347" s="53"/>
      <c r="P1347" s="53"/>
      <c r="Q1347" s="53"/>
      <c r="R1347" s="38"/>
      <c r="S1347" s="53"/>
      <c r="T1347" s="53"/>
      <c r="U1347" s="53"/>
      <c r="V1347" s="53"/>
      <c r="W1347" s="53"/>
      <c r="X1347" s="53"/>
      <c r="Y1347" s="53"/>
      <c r="Z1347" s="53"/>
      <c r="AA1347" s="53"/>
      <c r="AB1347" s="53"/>
      <c r="AC1347" s="53"/>
      <c r="AD1347" s="53"/>
      <c r="AE1347" s="53"/>
      <c r="AF1347" s="53"/>
      <c r="AG1347" s="53"/>
      <c r="AH1347" s="35"/>
      <c r="AI1347" s="35"/>
      <c r="AJ1347" s="35"/>
    </row>
    <row r="1348" spans="8:36">
      <c r="H1348" s="53"/>
      <c r="I1348" s="53"/>
      <c r="J1348" s="53"/>
      <c r="K1348" s="53"/>
      <c r="L1348" s="53"/>
      <c r="M1348" s="53"/>
      <c r="N1348" s="53"/>
      <c r="O1348" s="53"/>
      <c r="P1348" s="53"/>
      <c r="Q1348" s="53"/>
      <c r="R1348" s="38"/>
      <c r="S1348" s="53"/>
      <c r="T1348" s="53"/>
      <c r="U1348" s="53"/>
      <c r="V1348" s="53"/>
      <c r="W1348" s="53"/>
      <c r="X1348" s="53"/>
      <c r="Y1348" s="53"/>
      <c r="Z1348" s="53"/>
      <c r="AA1348" s="53"/>
      <c r="AB1348" s="53"/>
      <c r="AC1348" s="53"/>
      <c r="AD1348" s="53"/>
      <c r="AE1348" s="53"/>
      <c r="AF1348" s="53"/>
      <c r="AG1348" s="53"/>
      <c r="AH1348" s="35"/>
      <c r="AI1348" s="35"/>
      <c r="AJ1348" s="35"/>
    </row>
    <row r="1349" spans="8:36">
      <c r="H1349" s="53"/>
      <c r="I1349" s="53"/>
      <c r="J1349" s="53"/>
      <c r="K1349" s="53"/>
      <c r="L1349" s="53"/>
      <c r="M1349" s="53"/>
      <c r="N1349" s="53"/>
      <c r="O1349" s="53"/>
      <c r="P1349" s="53"/>
      <c r="Q1349" s="53"/>
      <c r="R1349" s="38"/>
      <c r="S1349" s="53"/>
      <c r="T1349" s="53"/>
      <c r="U1349" s="53"/>
      <c r="V1349" s="53"/>
      <c r="W1349" s="53"/>
      <c r="X1349" s="53"/>
      <c r="Y1349" s="53"/>
      <c r="Z1349" s="53"/>
      <c r="AA1349" s="53"/>
      <c r="AB1349" s="53"/>
      <c r="AC1349" s="53"/>
      <c r="AD1349" s="53"/>
      <c r="AE1349" s="53"/>
      <c r="AF1349" s="53"/>
      <c r="AG1349" s="53"/>
      <c r="AH1349" s="35"/>
      <c r="AI1349" s="35"/>
      <c r="AJ1349" s="35"/>
    </row>
    <row r="1350" spans="8:36">
      <c r="H1350" s="53"/>
      <c r="I1350" s="53"/>
      <c r="J1350" s="53"/>
      <c r="K1350" s="53"/>
      <c r="L1350" s="53"/>
      <c r="M1350" s="53"/>
      <c r="N1350" s="53"/>
      <c r="O1350" s="53"/>
      <c r="P1350" s="53"/>
      <c r="Q1350" s="53"/>
      <c r="R1350" s="38"/>
      <c r="S1350" s="53"/>
      <c r="T1350" s="53"/>
      <c r="U1350" s="53"/>
      <c r="V1350" s="53"/>
      <c r="W1350" s="53"/>
      <c r="X1350" s="53"/>
      <c r="Y1350" s="53"/>
      <c r="Z1350" s="53"/>
      <c r="AA1350" s="53"/>
      <c r="AB1350" s="53"/>
      <c r="AC1350" s="53"/>
      <c r="AD1350" s="53"/>
      <c r="AE1350" s="53"/>
      <c r="AF1350" s="53"/>
      <c r="AG1350" s="53"/>
      <c r="AH1350" s="35"/>
      <c r="AI1350" s="35"/>
      <c r="AJ1350" s="35"/>
    </row>
    <row r="1351" spans="8:36">
      <c r="H1351" s="53"/>
      <c r="I1351" s="53"/>
      <c r="J1351" s="53"/>
      <c r="K1351" s="53"/>
      <c r="L1351" s="53"/>
      <c r="M1351" s="53"/>
      <c r="N1351" s="53"/>
      <c r="O1351" s="53"/>
      <c r="P1351" s="53"/>
      <c r="Q1351" s="53"/>
      <c r="R1351" s="38"/>
      <c r="S1351" s="53"/>
      <c r="T1351" s="53"/>
      <c r="U1351" s="53"/>
      <c r="V1351" s="53"/>
      <c r="W1351" s="53"/>
      <c r="X1351" s="53"/>
      <c r="Y1351" s="53"/>
      <c r="Z1351" s="53"/>
      <c r="AA1351" s="53"/>
      <c r="AB1351" s="53"/>
      <c r="AC1351" s="53"/>
      <c r="AD1351" s="53"/>
      <c r="AE1351" s="53"/>
      <c r="AF1351" s="53"/>
      <c r="AG1351" s="53"/>
      <c r="AH1351" s="35"/>
      <c r="AI1351" s="35"/>
      <c r="AJ1351" s="35"/>
    </row>
    <row r="1352" spans="8:36">
      <c r="H1352" s="53"/>
      <c r="I1352" s="53"/>
      <c r="J1352" s="53"/>
      <c r="K1352" s="53"/>
      <c r="L1352" s="53"/>
      <c r="M1352" s="53"/>
      <c r="N1352" s="53"/>
      <c r="O1352" s="53"/>
      <c r="P1352" s="53"/>
      <c r="Q1352" s="53"/>
      <c r="R1352" s="38"/>
      <c r="S1352" s="53"/>
      <c r="T1352" s="53"/>
      <c r="U1352" s="53"/>
      <c r="V1352" s="53"/>
      <c r="W1352" s="53"/>
      <c r="X1352" s="53"/>
      <c r="Y1352" s="53"/>
      <c r="Z1352" s="53"/>
      <c r="AA1352" s="53"/>
      <c r="AB1352" s="53"/>
      <c r="AC1352" s="53"/>
      <c r="AD1352" s="53"/>
      <c r="AE1352" s="53"/>
      <c r="AF1352" s="53"/>
      <c r="AG1352" s="53"/>
      <c r="AH1352" s="35"/>
      <c r="AI1352" s="35"/>
      <c r="AJ1352" s="35"/>
    </row>
    <row r="1353" spans="8:36">
      <c r="H1353" s="53"/>
      <c r="I1353" s="53"/>
      <c r="J1353" s="53"/>
      <c r="K1353" s="53"/>
      <c r="L1353" s="53"/>
      <c r="M1353" s="53"/>
      <c r="N1353" s="53"/>
      <c r="O1353" s="53"/>
      <c r="P1353" s="53"/>
      <c r="Q1353" s="53"/>
      <c r="R1353" s="38"/>
      <c r="S1353" s="53"/>
      <c r="T1353" s="53"/>
      <c r="U1353" s="53"/>
      <c r="V1353" s="53"/>
      <c r="W1353" s="53"/>
      <c r="X1353" s="53"/>
      <c r="Y1353" s="53"/>
      <c r="Z1353" s="53"/>
      <c r="AA1353" s="53"/>
      <c r="AB1353" s="53"/>
      <c r="AC1353" s="53"/>
      <c r="AD1353" s="53"/>
      <c r="AE1353" s="53"/>
      <c r="AF1353" s="53"/>
      <c r="AG1353" s="53"/>
      <c r="AH1353" s="35"/>
      <c r="AI1353" s="35"/>
      <c r="AJ1353" s="35"/>
    </row>
    <row r="1354" spans="8:36">
      <c r="H1354" s="53"/>
      <c r="I1354" s="53"/>
      <c r="J1354" s="53"/>
      <c r="K1354" s="53"/>
      <c r="L1354" s="53"/>
      <c r="M1354" s="53"/>
      <c r="N1354" s="53"/>
      <c r="O1354" s="53"/>
      <c r="P1354" s="53"/>
      <c r="Q1354" s="53"/>
      <c r="R1354" s="38"/>
      <c r="S1354" s="53"/>
      <c r="T1354" s="53"/>
      <c r="U1354" s="53"/>
      <c r="V1354" s="53"/>
      <c r="W1354" s="53"/>
      <c r="X1354" s="53"/>
      <c r="Y1354" s="53"/>
      <c r="Z1354" s="53"/>
      <c r="AA1354" s="53"/>
      <c r="AB1354" s="53"/>
      <c r="AC1354" s="53"/>
      <c r="AD1354" s="53"/>
      <c r="AE1354" s="53"/>
      <c r="AF1354" s="53"/>
      <c r="AG1354" s="53"/>
      <c r="AH1354" s="35"/>
      <c r="AI1354" s="35"/>
      <c r="AJ1354" s="35"/>
    </row>
    <row r="1355" spans="8:36">
      <c r="H1355" s="53"/>
      <c r="I1355" s="53"/>
      <c r="J1355" s="53"/>
      <c r="K1355" s="53"/>
      <c r="L1355" s="53"/>
      <c r="M1355" s="53"/>
      <c r="N1355" s="53"/>
      <c r="O1355" s="53"/>
      <c r="P1355" s="53"/>
      <c r="Q1355" s="53"/>
      <c r="R1355" s="38"/>
      <c r="S1355" s="53"/>
      <c r="T1355" s="53"/>
      <c r="U1355" s="53"/>
      <c r="V1355" s="53"/>
      <c r="W1355" s="53"/>
      <c r="X1355" s="53"/>
      <c r="Y1355" s="53"/>
      <c r="Z1355" s="53"/>
      <c r="AA1355" s="53"/>
      <c r="AB1355" s="53"/>
      <c r="AC1355" s="53"/>
      <c r="AD1355" s="53"/>
      <c r="AE1355" s="53"/>
      <c r="AF1355" s="53"/>
      <c r="AG1355" s="53"/>
      <c r="AH1355" s="35"/>
      <c r="AI1355" s="35"/>
      <c r="AJ1355" s="35"/>
    </row>
  </sheetData>
  <pageMargins left="0.75" right="0.75" top="1" bottom="1" header="0.5" footer="0.5"/>
  <pageSetup orientation="portrait" horizontalDpi="300" verticalDpi="300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O14"/>
  <sheetViews>
    <sheetView workbookViewId="0">
      <selection activeCell="G2" sqref="G2"/>
    </sheetView>
  </sheetViews>
  <sheetFormatPr defaultRowHeight="12.75"/>
  <cols>
    <col min="1" max="8" width="10.42578125" customWidth="1"/>
    <col min="12" max="12" width="9.140625" customWidth="1"/>
  </cols>
  <sheetData>
    <row r="1" spans="1:15">
      <c r="A1" s="14" t="s">
        <v>278</v>
      </c>
      <c r="B1" s="14" t="s">
        <v>191</v>
      </c>
      <c r="C1" s="14" t="s">
        <v>192</v>
      </c>
      <c r="D1" s="14" t="s">
        <v>193</v>
      </c>
      <c r="E1" s="14" t="s">
        <v>297</v>
      </c>
      <c r="F1" s="14" t="s">
        <v>298</v>
      </c>
      <c r="G1" s="14" t="s">
        <v>293</v>
      </c>
      <c r="H1" s="14" t="s">
        <v>257</v>
      </c>
      <c r="I1" s="14" t="s">
        <v>279</v>
      </c>
      <c r="J1" s="14" t="s">
        <v>294</v>
      </c>
      <c r="K1" s="14" t="s">
        <v>251</v>
      </c>
      <c r="L1" s="14" t="s">
        <v>295</v>
      </c>
      <c r="M1" s="14" t="s">
        <v>258</v>
      </c>
      <c r="N1" s="14" t="s">
        <v>296</v>
      </c>
    </row>
    <row r="2" spans="1:15">
      <c r="A2">
        <v>1</v>
      </c>
      <c r="B2" s="14" t="s">
        <v>51</v>
      </c>
      <c r="C2" s="14" t="s">
        <v>52</v>
      </c>
      <c r="D2" s="14" t="s">
        <v>280</v>
      </c>
      <c r="E2" s="14"/>
      <c r="F2" s="14"/>
      <c r="G2">
        <v>91</v>
      </c>
      <c r="H2" s="14">
        <f>G2*0.2</f>
        <v>18.2</v>
      </c>
      <c r="I2">
        <v>88</v>
      </c>
      <c r="J2">
        <v>35.200000000000003</v>
      </c>
      <c r="K2">
        <v>48</v>
      </c>
      <c r="L2" s="96">
        <f t="shared" ref="L2:L14" si="0">SUM(J2,K2)</f>
        <v>83.2</v>
      </c>
      <c r="M2" s="96">
        <f t="shared" ref="M2:M14" si="1">L2*0.45</f>
        <v>37.440000000000005</v>
      </c>
    </row>
    <row r="3" spans="1:15">
      <c r="A3">
        <v>2</v>
      </c>
      <c r="B3" s="14" t="s">
        <v>45</v>
      </c>
      <c r="C3" s="14" t="s">
        <v>46</v>
      </c>
      <c r="D3" s="14" t="s">
        <v>281</v>
      </c>
      <c r="E3" s="14"/>
      <c r="F3" s="14"/>
      <c r="G3">
        <v>92</v>
      </c>
      <c r="H3" s="14">
        <f t="shared" ref="H3:H14" si="2">G3*0.2</f>
        <v>18.400000000000002</v>
      </c>
      <c r="I3">
        <v>90</v>
      </c>
      <c r="J3">
        <v>36</v>
      </c>
      <c r="K3">
        <v>41</v>
      </c>
      <c r="L3" s="96">
        <f t="shared" si="0"/>
        <v>77</v>
      </c>
      <c r="M3" s="96">
        <f t="shared" si="1"/>
        <v>34.65</v>
      </c>
    </row>
    <row r="4" spans="1:15">
      <c r="A4">
        <v>3</v>
      </c>
      <c r="B4" s="14" t="s">
        <v>163</v>
      </c>
      <c r="C4" s="14" t="s">
        <v>164</v>
      </c>
      <c r="D4" s="14" t="s">
        <v>282</v>
      </c>
      <c r="E4" s="14"/>
      <c r="F4" s="14"/>
      <c r="G4">
        <v>96</v>
      </c>
      <c r="H4" s="14">
        <f t="shared" si="2"/>
        <v>19.200000000000003</v>
      </c>
      <c r="I4">
        <v>58</v>
      </c>
      <c r="J4">
        <v>23.2</v>
      </c>
      <c r="K4">
        <v>18</v>
      </c>
      <c r="L4" s="96">
        <f t="shared" si="0"/>
        <v>41.2</v>
      </c>
      <c r="M4" s="96">
        <f t="shared" si="1"/>
        <v>18.540000000000003</v>
      </c>
    </row>
    <row r="5" spans="1:15">
      <c r="A5">
        <v>4</v>
      </c>
      <c r="B5" s="14" t="s">
        <v>110</v>
      </c>
      <c r="C5" s="14" t="s">
        <v>92</v>
      </c>
      <c r="D5" s="14" t="s">
        <v>283</v>
      </c>
      <c r="E5" s="14"/>
      <c r="F5" s="14"/>
      <c r="G5">
        <v>93</v>
      </c>
      <c r="H5" s="14">
        <f t="shared" si="2"/>
        <v>18.600000000000001</v>
      </c>
      <c r="I5">
        <v>100</v>
      </c>
      <c r="J5">
        <v>40</v>
      </c>
      <c r="K5">
        <v>37</v>
      </c>
      <c r="L5" s="96">
        <f t="shared" si="0"/>
        <v>77</v>
      </c>
      <c r="M5" s="96">
        <f t="shared" si="1"/>
        <v>34.65</v>
      </c>
    </row>
    <row r="6" spans="1:15">
      <c r="A6">
        <v>5</v>
      </c>
      <c r="B6" s="14" t="s">
        <v>85</v>
      </c>
      <c r="C6" s="14" t="s">
        <v>16</v>
      </c>
      <c r="D6" s="14" t="s">
        <v>284</v>
      </c>
      <c r="E6" s="14"/>
      <c r="F6" s="14"/>
      <c r="G6">
        <v>95</v>
      </c>
      <c r="H6" s="14">
        <f t="shared" si="2"/>
        <v>19</v>
      </c>
      <c r="I6">
        <v>75</v>
      </c>
      <c r="J6">
        <v>30</v>
      </c>
      <c r="K6">
        <v>26</v>
      </c>
      <c r="L6" s="96">
        <f t="shared" si="0"/>
        <v>56</v>
      </c>
      <c r="M6" s="96">
        <f t="shared" si="1"/>
        <v>25.2</v>
      </c>
    </row>
    <row r="7" spans="1:15">
      <c r="A7" s="14">
        <v>6</v>
      </c>
      <c r="B7" s="14" t="s">
        <v>9</v>
      </c>
      <c r="C7" s="14" t="s">
        <v>10</v>
      </c>
      <c r="D7" s="14" t="s">
        <v>285</v>
      </c>
      <c r="E7" s="14"/>
      <c r="F7" s="14"/>
      <c r="G7" s="14">
        <v>100</v>
      </c>
      <c r="H7" s="14">
        <f t="shared" si="2"/>
        <v>20</v>
      </c>
      <c r="I7" s="14">
        <v>100</v>
      </c>
      <c r="J7" s="14">
        <v>40</v>
      </c>
      <c r="K7" s="14">
        <v>53</v>
      </c>
      <c r="L7" s="101">
        <f t="shared" si="0"/>
        <v>93</v>
      </c>
      <c r="M7" s="101">
        <f t="shared" si="1"/>
        <v>41.85</v>
      </c>
      <c r="N7" s="14"/>
      <c r="O7" s="14"/>
    </row>
    <row r="8" spans="1:15">
      <c r="A8">
        <v>7</v>
      </c>
      <c r="B8" s="14" t="s">
        <v>112</v>
      </c>
      <c r="C8" s="14" t="s">
        <v>113</v>
      </c>
      <c r="D8" s="14" t="s">
        <v>286</v>
      </c>
      <c r="E8" s="14"/>
      <c r="F8" s="14"/>
      <c r="G8">
        <v>97</v>
      </c>
      <c r="H8" s="14">
        <f t="shared" si="2"/>
        <v>19.400000000000002</v>
      </c>
      <c r="I8">
        <v>80</v>
      </c>
      <c r="J8">
        <v>32</v>
      </c>
      <c r="K8">
        <v>43</v>
      </c>
      <c r="L8" s="96">
        <f t="shared" si="0"/>
        <v>75</v>
      </c>
      <c r="M8" s="96">
        <f t="shared" si="1"/>
        <v>33.75</v>
      </c>
    </row>
    <row r="9" spans="1:15">
      <c r="A9">
        <v>8</v>
      </c>
      <c r="B9" s="14" t="s">
        <v>62</v>
      </c>
      <c r="C9" s="14" t="s">
        <v>63</v>
      </c>
      <c r="D9" s="14" t="s">
        <v>287</v>
      </c>
      <c r="E9" s="14"/>
      <c r="F9" s="14"/>
      <c r="G9">
        <v>100</v>
      </c>
      <c r="H9" s="14">
        <f t="shared" si="2"/>
        <v>20</v>
      </c>
      <c r="I9">
        <v>93</v>
      </c>
      <c r="J9">
        <v>37.200000000000003</v>
      </c>
      <c r="K9">
        <v>56</v>
      </c>
      <c r="L9" s="96">
        <f t="shared" si="0"/>
        <v>93.2</v>
      </c>
      <c r="M9" s="96">
        <f t="shared" si="1"/>
        <v>41.940000000000005</v>
      </c>
    </row>
    <row r="10" spans="1:15">
      <c r="A10">
        <v>9</v>
      </c>
      <c r="B10" s="14" t="s">
        <v>60</v>
      </c>
      <c r="C10" s="14" t="s">
        <v>13</v>
      </c>
      <c r="D10" s="14" t="s">
        <v>288</v>
      </c>
      <c r="E10" s="14"/>
      <c r="F10" s="14"/>
      <c r="G10">
        <v>97</v>
      </c>
      <c r="H10" s="14">
        <f t="shared" si="2"/>
        <v>19.400000000000002</v>
      </c>
      <c r="I10">
        <v>92</v>
      </c>
      <c r="J10">
        <v>36.799999999999997</v>
      </c>
      <c r="K10">
        <v>42</v>
      </c>
      <c r="L10" s="96">
        <f t="shared" si="0"/>
        <v>78.8</v>
      </c>
      <c r="M10" s="96">
        <f t="shared" si="1"/>
        <v>35.46</v>
      </c>
    </row>
    <row r="11" spans="1:15">
      <c r="A11">
        <v>10</v>
      </c>
      <c r="B11" s="14" t="s">
        <v>105</v>
      </c>
      <c r="C11" s="14" t="s">
        <v>106</v>
      </c>
      <c r="D11" s="14" t="s">
        <v>289</v>
      </c>
      <c r="E11" s="14"/>
      <c r="F11" s="14"/>
      <c r="G11">
        <v>100</v>
      </c>
      <c r="H11" s="14">
        <f t="shared" si="2"/>
        <v>20</v>
      </c>
      <c r="I11">
        <v>95</v>
      </c>
      <c r="J11">
        <v>38</v>
      </c>
      <c r="K11">
        <v>47</v>
      </c>
      <c r="L11" s="96">
        <f t="shared" si="0"/>
        <v>85</v>
      </c>
      <c r="M11" s="96">
        <f t="shared" si="1"/>
        <v>38.25</v>
      </c>
    </row>
    <row r="12" spans="1:15">
      <c r="A12">
        <v>11</v>
      </c>
      <c r="B12" s="14" t="s">
        <v>65</v>
      </c>
      <c r="C12" s="14" t="s">
        <v>66</v>
      </c>
      <c r="D12" s="14" t="s">
        <v>290</v>
      </c>
      <c r="E12" s="14"/>
      <c r="F12" s="14"/>
      <c r="G12">
        <v>97</v>
      </c>
      <c r="H12" s="14">
        <f t="shared" si="2"/>
        <v>19.400000000000002</v>
      </c>
      <c r="I12">
        <v>90</v>
      </c>
      <c r="J12">
        <v>36</v>
      </c>
      <c r="K12">
        <v>48</v>
      </c>
      <c r="L12" s="96">
        <f t="shared" si="0"/>
        <v>84</v>
      </c>
      <c r="M12" s="96">
        <f t="shared" si="1"/>
        <v>37.800000000000004</v>
      </c>
    </row>
    <row r="13" spans="1:15">
      <c r="A13">
        <v>12</v>
      </c>
      <c r="B13" s="14" t="s">
        <v>54</v>
      </c>
      <c r="C13" s="14" t="s">
        <v>55</v>
      </c>
      <c r="D13" s="14" t="s">
        <v>291</v>
      </c>
      <c r="E13" s="14"/>
      <c r="F13" s="14"/>
      <c r="G13">
        <v>97</v>
      </c>
      <c r="H13" s="14">
        <f t="shared" si="2"/>
        <v>19.400000000000002</v>
      </c>
      <c r="K13">
        <v>70</v>
      </c>
      <c r="L13" s="96">
        <f t="shared" si="0"/>
        <v>70</v>
      </c>
      <c r="M13" s="96">
        <f t="shared" si="1"/>
        <v>31.5</v>
      </c>
    </row>
    <row r="14" spans="1:15">
      <c r="A14">
        <v>13</v>
      </c>
      <c r="B14" s="14" t="s">
        <v>133</v>
      </c>
      <c r="C14" s="14" t="s">
        <v>134</v>
      </c>
      <c r="D14" s="14" t="s">
        <v>292</v>
      </c>
      <c r="E14" s="14"/>
      <c r="F14" s="14"/>
      <c r="G14">
        <v>93</v>
      </c>
      <c r="H14" s="14">
        <f t="shared" si="2"/>
        <v>18.600000000000001</v>
      </c>
      <c r="K14">
        <v>57</v>
      </c>
      <c r="L14" s="96">
        <f t="shared" si="0"/>
        <v>57</v>
      </c>
      <c r="M14" s="96">
        <f t="shared" si="1"/>
        <v>25.650000000000002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O63"/>
  <sheetViews>
    <sheetView workbookViewId="0">
      <selection activeCell="R13" sqref="R13"/>
    </sheetView>
  </sheetViews>
  <sheetFormatPr defaultRowHeight="12.75"/>
  <cols>
    <col min="1" max="1" width="14.42578125" bestFit="1" customWidth="1"/>
    <col min="3" max="3" width="9.5703125" bestFit="1" customWidth="1"/>
  </cols>
  <sheetData>
    <row r="1" spans="1:15" ht="13.5" thickBot="1">
      <c r="A1" s="23" t="s">
        <v>0</v>
      </c>
      <c r="B1" s="39" t="s">
        <v>1</v>
      </c>
      <c r="C1" s="39" t="s">
        <v>2</v>
      </c>
      <c r="D1" s="58" t="s">
        <v>160</v>
      </c>
      <c r="E1" s="58" t="s">
        <v>184</v>
      </c>
      <c r="F1" s="58" t="s">
        <v>177</v>
      </c>
      <c r="G1" s="58" t="s">
        <v>181</v>
      </c>
      <c r="H1" s="58" t="s">
        <v>186</v>
      </c>
      <c r="I1" s="58" t="s">
        <v>188</v>
      </c>
      <c r="J1" s="58" t="s">
        <v>194</v>
      </c>
      <c r="K1" s="58" t="s">
        <v>196</v>
      </c>
      <c r="L1" s="58" t="s">
        <v>202</v>
      </c>
      <c r="M1" s="58" t="s">
        <v>205</v>
      </c>
      <c r="N1" s="58" t="s">
        <v>209</v>
      </c>
      <c r="O1" s="95" t="s">
        <v>277</v>
      </c>
    </row>
    <row r="2" spans="1:15" ht="13.5" thickTop="1">
      <c r="A2" s="43" t="s">
        <v>12</v>
      </c>
      <c r="B2" s="41" t="s">
        <v>13</v>
      </c>
      <c r="C2" s="41" t="s">
        <v>14</v>
      </c>
      <c r="D2" s="59">
        <v>1</v>
      </c>
      <c r="E2" s="59">
        <v>1</v>
      </c>
      <c r="F2" s="59">
        <v>1</v>
      </c>
      <c r="G2" s="59">
        <v>1</v>
      </c>
      <c r="H2" s="59">
        <v>1</v>
      </c>
      <c r="I2" s="59">
        <v>1</v>
      </c>
      <c r="J2" s="59"/>
      <c r="K2" s="59">
        <v>1</v>
      </c>
      <c r="L2" s="59">
        <v>1</v>
      </c>
      <c r="M2" s="59"/>
      <c r="N2" s="59">
        <v>1</v>
      </c>
      <c r="O2">
        <f>D2+E2+F2+G2+H2+I2+J2+K2+L2+M2+N2</f>
        <v>9</v>
      </c>
    </row>
    <row r="3" spans="1:15">
      <c r="A3" s="42" t="s">
        <v>3</v>
      </c>
      <c r="B3" s="40" t="s">
        <v>4</v>
      </c>
      <c r="C3" s="40" t="s">
        <v>5</v>
      </c>
      <c r="D3" s="60"/>
      <c r="E3" s="60">
        <v>1</v>
      </c>
      <c r="F3" s="60"/>
      <c r="G3" s="60">
        <v>1</v>
      </c>
      <c r="H3" s="60">
        <v>1</v>
      </c>
      <c r="I3" s="60">
        <v>1</v>
      </c>
      <c r="J3" s="60">
        <v>1</v>
      </c>
      <c r="K3" s="60">
        <v>1</v>
      </c>
      <c r="L3" s="60">
        <v>1</v>
      </c>
      <c r="M3" s="60">
        <v>1</v>
      </c>
      <c r="N3" s="61">
        <v>1</v>
      </c>
      <c r="O3">
        <f t="shared" ref="O3:O63" si="0">D3+E3+F3+G3+H3+I3+J3+K3+L3+M3+N3</f>
        <v>9</v>
      </c>
    </row>
    <row r="4" spans="1:15">
      <c r="A4" s="43" t="s">
        <v>94</v>
      </c>
      <c r="B4" s="41" t="s">
        <v>13</v>
      </c>
      <c r="C4" s="41" t="s">
        <v>95</v>
      </c>
      <c r="D4" s="59">
        <v>1</v>
      </c>
      <c r="E4" s="59">
        <v>1</v>
      </c>
      <c r="F4" s="59">
        <v>1</v>
      </c>
      <c r="G4" s="59">
        <v>1</v>
      </c>
      <c r="H4" s="59">
        <v>1</v>
      </c>
      <c r="I4" s="59">
        <v>1</v>
      </c>
      <c r="J4" s="59">
        <v>1</v>
      </c>
      <c r="K4" s="59"/>
      <c r="L4" s="59">
        <v>1</v>
      </c>
      <c r="M4" s="62">
        <v>1</v>
      </c>
      <c r="N4" s="59">
        <v>1</v>
      </c>
      <c r="O4">
        <f t="shared" si="0"/>
        <v>10</v>
      </c>
    </row>
    <row r="5" spans="1:15">
      <c r="A5" s="42" t="s">
        <v>42</v>
      </c>
      <c r="B5" s="40" t="s">
        <v>43</v>
      </c>
      <c r="C5" s="40" t="s">
        <v>44</v>
      </c>
      <c r="D5" s="60">
        <v>1</v>
      </c>
      <c r="E5" s="60">
        <v>1</v>
      </c>
      <c r="F5" s="60">
        <v>1</v>
      </c>
      <c r="G5" s="60">
        <v>1</v>
      </c>
      <c r="H5" s="60">
        <v>1</v>
      </c>
      <c r="I5" s="60">
        <v>1</v>
      </c>
      <c r="J5" s="60">
        <v>1</v>
      </c>
      <c r="K5" s="60"/>
      <c r="L5" s="60">
        <v>1</v>
      </c>
      <c r="M5" s="61">
        <v>1</v>
      </c>
      <c r="N5" s="60"/>
      <c r="O5">
        <f t="shared" si="0"/>
        <v>9</v>
      </c>
    </row>
    <row r="6" spans="1:15">
      <c r="A6" s="43" t="s">
        <v>60</v>
      </c>
      <c r="B6" s="41" t="s">
        <v>13</v>
      </c>
      <c r="C6" s="41" t="s">
        <v>61</v>
      </c>
      <c r="D6" s="59">
        <v>1</v>
      </c>
      <c r="E6" s="59">
        <v>1</v>
      </c>
      <c r="F6" s="59">
        <v>1</v>
      </c>
      <c r="G6" s="59">
        <v>1</v>
      </c>
      <c r="H6" s="59"/>
      <c r="I6" s="59">
        <v>1</v>
      </c>
      <c r="J6" s="59">
        <v>1</v>
      </c>
      <c r="K6" s="59"/>
      <c r="L6" s="59">
        <v>1</v>
      </c>
      <c r="M6" s="59"/>
      <c r="N6" s="59"/>
      <c r="O6">
        <f t="shared" si="0"/>
        <v>7</v>
      </c>
    </row>
    <row r="7" spans="1:15">
      <c r="A7" s="42" t="s">
        <v>23</v>
      </c>
      <c r="B7" s="40" t="s">
        <v>13</v>
      </c>
      <c r="C7" s="40" t="s">
        <v>24</v>
      </c>
      <c r="D7" s="60">
        <v>1</v>
      </c>
      <c r="E7" s="60">
        <v>1</v>
      </c>
      <c r="F7" s="60"/>
      <c r="G7" s="60"/>
      <c r="H7" s="60"/>
      <c r="I7" s="60"/>
      <c r="J7" s="60"/>
      <c r="K7" s="60"/>
      <c r="L7" s="60"/>
      <c r="M7" s="60"/>
      <c r="N7" s="60"/>
      <c r="O7">
        <f t="shared" si="0"/>
        <v>2</v>
      </c>
    </row>
    <row r="8" spans="1:15">
      <c r="A8" s="43" t="s">
        <v>65</v>
      </c>
      <c r="B8" s="41" t="s">
        <v>66</v>
      </c>
      <c r="C8" s="41" t="s">
        <v>67</v>
      </c>
      <c r="D8" s="59">
        <v>1</v>
      </c>
      <c r="E8" s="59">
        <v>1</v>
      </c>
      <c r="F8" s="59">
        <v>1</v>
      </c>
      <c r="G8" s="59">
        <v>1</v>
      </c>
      <c r="H8" s="59">
        <v>1</v>
      </c>
      <c r="I8" s="59">
        <v>1</v>
      </c>
      <c r="J8" s="59"/>
      <c r="K8" s="59">
        <v>1</v>
      </c>
      <c r="L8" s="59">
        <v>1</v>
      </c>
      <c r="M8" s="62">
        <v>1</v>
      </c>
      <c r="N8" s="59"/>
      <c r="O8">
        <f t="shared" si="0"/>
        <v>9</v>
      </c>
    </row>
    <row r="9" spans="1:15">
      <c r="A9" s="42" t="s">
        <v>48</v>
      </c>
      <c r="B9" s="40" t="s">
        <v>49</v>
      </c>
      <c r="C9" s="40" t="s">
        <v>50</v>
      </c>
      <c r="D9" s="60">
        <v>1</v>
      </c>
      <c r="E9" s="60">
        <v>1</v>
      </c>
      <c r="F9" s="60">
        <v>1</v>
      </c>
      <c r="G9" s="60">
        <v>1</v>
      </c>
      <c r="H9" s="60">
        <v>1</v>
      </c>
      <c r="I9" s="60">
        <v>1</v>
      </c>
      <c r="J9" s="60"/>
      <c r="K9" s="60">
        <v>1</v>
      </c>
      <c r="L9" s="60">
        <v>1</v>
      </c>
      <c r="M9" s="61">
        <v>1</v>
      </c>
      <c r="N9" s="60"/>
      <c r="O9">
        <f t="shared" si="0"/>
        <v>9</v>
      </c>
    </row>
    <row r="10" spans="1:15">
      <c r="A10" s="43" t="s">
        <v>83</v>
      </c>
      <c r="B10" s="41" t="s">
        <v>52</v>
      </c>
      <c r="C10" s="41" t="s">
        <v>84</v>
      </c>
      <c r="D10" s="59">
        <v>1</v>
      </c>
      <c r="E10" s="59">
        <v>1</v>
      </c>
      <c r="F10" s="59">
        <v>1</v>
      </c>
      <c r="G10" s="59">
        <v>1</v>
      </c>
      <c r="H10" s="59">
        <v>1</v>
      </c>
      <c r="I10" s="59">
        <v>1</v>
      </c>
      <c r="J10" s="59">
        <v>1</v>
      </c>
      <c r="K10" s="59"/>
      <c r="L10" s="59">
        <v>1</v>
      </c>
      <c r="M10" s="59"/>
      <c r="N10" s="59">
        <v>1</v>
      </c>
      <c r="O10">
        <f t="shared" si="0"/>
        <v>9</v>
      </c>
    </row>
    <row r="11" spans="1:15">
      <c r="A11" s="42" t="s">
        <v>114</v>
      </c>
      <c r="B11" s="40" t="s">
        <v>115</v>
      </c>
      <c r="C11" s="40" t="s">
        <v>119</v>
      </c>
      <c r="D11" s="60">
        <v>1</v>
      </c>
      <c r="E11" s="60">
        <v>1</v>
      </c>
      <c r="F11" s="60">
        <v>1</v>
      </c>
      <c r="G11" s="60">
        <v>1</v>
      </c>
      <c r="H11" s="60">
        <v>1</v>
      </c>
      <c r="I11" s="60">
        <v>1</v>
      </c>
      <c r="J11" s="60">
        <v>1</v>
      </c>
      <c r="K11" s="60">
        <v>1</v>
      </c>
      <c r="L11" s="60">
        <v>1</v>
      </c>
      <c r="M11" s="60">
        <v>1</v>
      </c>
      <c r="N11" s="60">
        <v>1</v>
      </c>
      <c r="O11">
        <f t="shared" si="0"/>
        <v>11</v>
      </c>
    </row>
    <row r="12" spans="1:15">
      <c r="A12" s="43" t="s">
        <v>30</v>
      </c>
      <c r="B12" s="41" t="s">
        <v>31</v>
      </c>
      <c r="C12" s="41" t="s">
        <v>32</v>
      </c>
      <c r="D12" s="59">
        <v>1</v>
      </c>
      <c r="E12" s="59">
        <v>1</v>
      </c>
      <c r="F12" s="59">
        <v>1</v>
      </c>
      <c r="G12" s="59">
        <v>1</v>
      </c>
      <c r="H12" s="59">
        <v>1</v>
      </c>
      <c r="I12" s="59"/>
      <c r="J12" s="59">
        <v>1</v>
      </c>
      <c r="K12" s="59"/>
      <c r="L12" s="59">
        <v>1</v>
      </c>
      <c r="M12" s="59"/>
      <c r="N12" s="62">
        <v>1</v>
      </c>
      <c r="O12">
        <f t="shared" si="0"/>
        <v>8</v>
      </c>
    </row>
    <row r="13" spans="1:15">
      <c r="A13" s="42" t="s">
        <v>174</v>
      </c>
      <c r="B13" s="40" t="s">
        <v>13</v>
      </c>
      <c r="C13" s="40" t="s">
        <v>175</v>
      </c>
      <c r="D13" s="60"/>
      <c r="E13" s="60"/>
      <c r="F13" s="60">
        <v>1</v>
      </c>
      <c r="G13" s="60">
        <v>1</v>
      </c>
      <c r="H13" s="60">
        <v>1</v>
      </c>
      <c r="I13" s="60">
        <v>1</v>
      </c>
      <c r="J13" s="60">
        <v>1</v>
      </c>
      <c r="K13" s="60">
        <v>1</v>
      </c>
      <c r="L13" s="60"/>
      <c r="M13" s="60">
        <v>1</v>
      </c>
      <c r="N13" s="60">
        <v>1</v>
      </c>
      <c r="O13">
        <f t="shared" si="0"/>
        <v>8</v>
      </c>
    </row>
    <row r="14" spans="1:15">
      <c r="A14" s="43" t="s">
        <v>96</v>
      </c>
      <c r="B14" s="41" t="s">
        <v>97</v>
      </c>
      <c r="C14" s="41" t="s">
        <v>98</v>
      </c>
      <c r="D14" s="59">
        <v>1</v>
      </c>
      <c r="E14" s="59">
        <v>1</v>
      </c>
      <c r="F14" s="59">
        <v>1</v>
      </c>
      <c r="G14" s="59">
        <v>1</v>
      </c>
      <c r="H14" s="59">
        <v>1</v>
      </c>
      <c r="I14" s="59">
        <v>1</v>
      </c>
      <c r="J14" s="59"/>
      <c r="K14" s="59"/>
      <c r="L14" s="59">
        <v>1</v>
      </c>
      <c r="M14" s="62">
        <v>1</v>
      </c>
      <c r="N14" s="59"/>
      <c r="O14">
        <f t="shared" si="0"/>
        <v>8</v>
      </c>
    </row>
    <row r="15" spans="1:15">
      <c r="A15" s="42" t="s">
        <v>68</v>
      </c>
      <c r="B15" s="40" t="s">
        <v>69</v>
      </c>
      <c r="C15" s="40" t="s">
        <v>70</v>
      </c>
      <c r="D15" s="60"/>
      <c r="E15" s="60">
        <v>1</v>
      </c>
      <c r="F15" s="60"/>
      <c r="G15" s="60">
        <v>1</v>
      </c>
      <c r="H15" s="60">
        <v>1</v>
      </c>
      <c r="I15" s="60">
        <v>1</v>
      </c>
      <c r="J15" s="60">
        <v>1</v>
      </c>
      <c r="K15" s="60"/>
      <c r="L15" s="60">
        <v>1</v>
      </c>
      <c r="M15" s="61">
        <v>1</v>
      </c>
      <c r="N15" s="60">
        <v>1</v>
      </c>
      <c r="O15">
        <f t="shared" si="0"/>
        <v>8</v>
      </c>
    </row>
    <row r="16" spans="1:15">
      <c r="A16" s="43" t="s">
        <v>120</v>
      </c>
      <c r="B16" s="41" t="s">
        <v>63</v>
      </c>
      <c r="C16" s="41" t="s">
        <v>121</v>
      </c>
      <c r="D16" s="59">
        <v>1</v>
      </c>
      <c r="E16" s="59">
        <v>1</v>
      </c>
      <c r="F16" s="59">
        <v>1</v>
      </c>
      <c r="G16" s="59">
        <v>1</v>
      </c>
      <c r="H16" s="59">
        <v>1</v>
      </c>
      <c r="I16" s="59">
        <v>1</v>
      </c>
      <c r="J16" s="59">
        <v>1</v>
      </c>
      <c r="K16" s="59"/>
      <c r="L16" s="59">
        <v>1</v>
      </c>
      <c r="M16" s="59">
        <v>1</v>
      </c>
      <c r="N16" s="59">
        <v>1</v>
      </c>
      <c r="O16">
        <f t="shared" si="0"/>
        <v>10</v>
      </c>
    </row>
    <row r="17" spans="1:15">
      <c r="A17" s="42" t="s">
        <v>155</v>
      </c>
      <c r="B17" s="40" t="s">
        <v>81</v>
      </c>
      <c r="C17" s="40" t="s">
        <v>156</v>
      </c>
      <c r="D17" s="60"/>
      <c r="E17" s="60">
        <v>1</v>
      </c>
      <c r="F17" s="61">
        <v>1</v>
      </c>
      <c r="G17" s="60">
        <v>1</v>
      </c>
      <c r="H17" s="60">
        <v>1</v>
      </c>
      <c r="I17" s="60"/>
      <c r="J17" s="60">
        <v>1</v>
      </c>
      <c r="K17" s="60">
        <v>1</v>
      </c>
      <c r="L17" s="60">
        <v>1</v>
      </c>
      <c r="M17" s="60">
        <v>1</v>
      </c>
      <c r="N17" s="61">
        <v>1</v>
      </c>
      <c r="O17">
        <f t="shared" si="0"/>
        <v>9</v>
      </c>
    </row>
    <row r="18" spans="1:15">
      <c r="A18" s="43" t="s">
        <v>141</v>
      </c>
      <c r="B18" s="41" t="s">
        <v>142</v>
      </c>
      <c r="C18" s="41" t="s">
        <v>143</v>
      </c>
      <c r="D18" s="59">
        <v>1</v>
      </c>
      <c r="E18" s="59"/>
      <c r="F18" s="59">
        <v>1</v>
      </c>
      <c r="G18" s="59">
        <v>1</v>
      </c>
      <c r="H18" s="59">
        <v>1</v>
      </c>
      <c r="I18" s="59">
        <v>1</v>
      </c>
      <c r="J18" s="59"/>
      <c r="K18" s="59">
        <v>1</v>
      </c>
      <c r="L18" s="62">
        <v>1</v>
      </c>
      <c r="M18" s="59">
        <v>1</v>
      </c>
      <c r="N18" s="59">
        <v>1</v>
      </c>
      <c r="O18">
        <f t="shared" si="0"/>
        <v>9</v>
      </c>
    </row>
    <row r="19" spans="1:15">
      <c r="A19" s="42" t="s">
        <v>170</v>
      </c>
      <c r="B19" s="40" t="s">
        <v>166</v>
      </c>
      <c r="C19" s="40" t="s">
        <v>167</v>
      </c>
      <c r="D19" s="60">
        <v>1</v>
      </c>
      <c r="E19" s="60"/>
      <c r="F19" s="60">
        <v>1</v>
      </c>
      <c r="G19" s="60">
        <v>1</v>
      </c>
      <c r="H19" s="60"/>
      <c r="I19" s="60"/>
      <c r="J19" s="60">
        <v>1</v>
      </c>
      <c r="K19" s="60">
        <v>1</v>
      </c>
      <c r="L19" s="60">
        <v>1</v>
      </c>
      <c r="M19" s="60">
        <v>1</v>
      </c>
      <c r="N19" s="61">
        <v>1</v>
      </c>
      <c r="O19">
        <f t="shared" si="0"/>
        <v>8</v>
      </c>
    </row>
    <row r="20" spans="1:15">
      <c r="A20" s="43" t="s">
        <v>130</v>
      </c>
      <c r="B20" s="41" t="s">
        <v>131</v>
      </c>
      <c r="C20" s="41" t="s">
        <v>207</v>
      </c>
      <c r="D20" s="59">
        <v>1</v>
      </c>
      <c r="E20" s="59">
        <v>1</v>
      </c>
      <c r="F20" s="59">
        <v>1</v>
      </c>
      <c r="G20" s="59">
        <v>1</v>
      </c>
      <c r="H20" s="59"/>
      <c r="I20" s="59">
        <v>1</v>
      </c>
      <c r="J20" s="59">
        <v>1</v>
      </c>
      <c r="K20" s="59">
        <v>1</v>
      </c>
      <c r="L20" s="59">
        <v>1</v>
      </c>
      <c r="M20" s="59">
        <v>1</v>
      </c>
      <c r="N20" s="59"/>
      <c r="O20">
        <f t="shared" si="0"/>
        <v>9</v>
      </c>
    </row>
    <row r="21" spans="1:15">
      <c r="A21" s="42" t="s">
        <v>127</v>
      </c>
      <c r="B21" s="40" t="s">
        <v>128</v>
      </c>
      <c r="C21" s="40" t="s">
        <v>129</v>
      </c>
      <c r="D21" s="60">
        <v>1</v>
      </c>
      <c r="E21" s="60">
        <v>1</v>
      </c>
      <c r="F21" s="60">
        <v>1</v>
      </c>
      <c r="G21" s="60">
        <v>1</v>
      </c>
      <c r="H21" s="60"/>
      <c r="I21" s="60">
        <v>1</v>
      </c>
      <c r="J21" s="60"/>
      <c r="K21" s="60">
        <v>1</v>
      </c>
      <c r="L21" s="60">
        <v>1</v>
      </c>
      <c r="M21" s="60">
        <v>1</v>
      </c>
      <c r="N21" s="60">
        <v>1</v>
      </c>
      <c r="O21">
        <f t="shared" si="0"/>
        <v>9</v>
      </c>
    </row>
    <row r="22" spans="1:15">
      <c r="A22" s="43" t="s">
        <v>125</v>
      </c>
      <c r="B22" s="41" t="s">
        <v>26</v>
      </c>
      <c r="C22" s="41" t="s">
        <v>126</v>
      </c>
      <c r="D22" s="59">
        <v>1</v>
      </c>
      <c r="E22" s="59"/>
      <c r="F22" s="59">
        <v>1</v>
      </c>
      <c r="G22" s="59">
        <v>1</v>
      </c>
      <c r="H22" s="59">
        <v>1</v>
      </c>
      <c r="I22" s="59"/>
      <c r="J22" s="59"/>
      <c r="K22" s="59"/>
      <c r="L22" s="59">
        <v>1</v>
      </c>
      <c r="M22" s="59">
        <v>1</v>
      </c>
      <c r="N22" s="59">
        <v>1</v>
      </c>
      <c r="O22">
        <f t="shared" si="0"/>
        <v>7</v>
      </c>
    </row>
    <row r="23" spans="1:15">
      <c r="A23" s="42" t="s">
        <v>136</v>
      </c>
      <c r="B23" s="40" t="s">
        <v>13</v>
      </c>
      <c r="C23" s="40" t="s">
        <v>137</v>
      </c>
      <c r="D23" s="60">
        <v>1</v>
      </c>
      <c r="E23" s="60">
        <v>1</v>
      </c>
      <c r="F23" s="60">
        <v>1</v>
      </c>
      <c r="G23" s="60">
        <v>1</v>
      </c>
      <c r="H23" s="60">
        <v>1</v>
      </c>
      <c r="I23" s="60">
        <v>1</v>
      </c>
      <c r="J23" s="60">
        <v>1</v>
      </c>
      <c r="K23" s="60">
        <v>1</v>
      </c>
      <c r="L23" s="60">
        <v>1</v>
      </c>
      <c r="M23" s="60"/>
      <c r="N23" s="60">
        <v>1</v>
      </c>
      <c r="O23">
        <f t="shared" si="0"/>
        <v>10</v>
      </c>
    </row>
    <row r="24" spans="1:15">
      <c r="A24" s="43" t="s">
        <v>80</v>
      </c>
      <c r="B24" s="41" t="s">
        <v>81</v>
      </c>
      <c r="C24" s="41" t="s">
        <v>82</v>
      </c>
      <c r="D24" s="59">
        <v>1</v>
      </c>
      <c r="E24" s="59">
        <v>1</v>
      </c>
      <c r="F24" s="59">
        <v>1</v>
      </c>
      <c r="G24" s="59">
        <v>1</v>
      </c>
      <c r="H24" s="59">
        <v>1</v>
      </c>
      <c r="I24" s="59">
        <v>1</v>
      </c>
      <c r="J24" s="59"/>
      <c r="K24" s="59"/>
      <c r="L24" s="59">
        <v>1</v>
      </c>
      <c r="M24" s="59">
        <v>1</v>
      </c>
      <c r="N24" s="59">
        <v>1</v>
      </c>
      <c r="O24">
        <f t="shared" si="0"/>
        <v>9</v>
      </c>
    </row>
    <row r="25" spans="1:15">
      <c r="A25" s="42" t="s">
        <v>110</v>
      </c>
      <c r="B25" s="40" t="s">
        <v>92</v>
      </c>
      <c r="C25" s="40" t="s">
        <v>111</v>
      </c>
      <c r="D25" s="60"/>
      <c r="E25" s="60">
        <v>1</v>
      </c>
      <c r="F25" s="60">
        <v>1</v>
      </c>
      <c r="G25" s="60"/>
      <c r="H25" s="60">
        <v>1</v>
      </c>
      <c r="I25" s="60">
        <v>1</v>
      </c>
      <c r="J25" s="60">
        <v>1</v>
      </c>
      <c r="K25" s="60"/>
      <c r="L25" s="60">
        <v>1</v>
      </c>
      <c r="M25" s="60">
        <v>1</v>
      </c>
      <c r="N25" s="60">
        <v>1</v>
      </c>
      <c r="O25">
        <f t="shared" si="0"/>
        <v>8</v>
      </c>
    </row>
    <row r="26" spans="1:15">
      <c r="A26" s="43" t="s">
        <v>15</v>
      </c>
      <c r="B26" s="41" t="s">
        <v>16</v>
      </c>
      <c r="C26" s="41" t="s">
        <v>17</v>
      </c>
      <c r="D26" s="59">
        <v>1</v>
      </c>
      <c r="E26" s="59">
        <v>1</v>
      </c>
      <c r="F26" s="59">
        <v>1</v>
      </c>
      <c r="G26" s="59">
        <v>1</v>
      </c>
      <c r="H26" s="59">
        <v>1</v>
      </c>
      <c r="I26" s="59">
        <v>1</v>
      </c>
      <c r="J26" s="59"/>
      <c r="K26" s="59">
        <v>1</v>
      </c>
      <c r="L26" s="59">
        <v>1</v>
      </c>
      <c r="M26" s="59"/>
      <c r="N26" s="59"/>
      <c r="O26">
        <f t="shared" si="0"/>
        <v>8</v>
      </c>
    </row>
    <row r="27" spans="1:15">
      <c r="A27" s="42" t="s">
        <v>20</v>
      </c>
      <c r="B27" s="40" t="s">
        <v>21</v>
      </c>
      <c r="C27" s="40" t="s">
        <v>22</v>
      </c>
      <c r="D27" s="60">
        <v>1</v>
      </c>
      <c r="E27" s="60">
        <v>1</v>
      </c>
      <c r="F27" s="60">
        <v>1</v>
      </c>
      <c r="G27" s="60">
        <v>1</v>
      </c>
      <c r="H27" s="60">
        <v>1</v>
      </c>
      <c r="I27" s="60">
        <v>1</v>
      </c>
      <c r="J27" s="60"/>
      <c r="K27" s="60">
        <v>1</v>
      </c>
      <c r="L27" s="60">
        <v>1</v>
      </c>
      <c r="M27" s="60"/>
      <c r="N27" s="60">
        <v>1</v>
      </c>
      <c r="O27">
        <f t="shared" si="0"/>
        <v>9</v>
      </c>
    </row>
    <row r="28" spans="1:15">
      <c r="A28" s="43" t="s">
        <v>57</v>
      </c>
      <c r="B28" s="41" t="s">
        <v>58</v>
      </c>
      <c r="C28" s="41" t="s">
        <v>59</v>
      </c>
      <c r="D28" s="59">
        <v>1</v>
      </c>
      <c r="E28" s="59">
        <v>1</v>
      </c>
      <c r="F28" s="59">
        <v>1</v>
      </c>
      <c r="G28" s="59">
        <v>1</v>
      </c>
      <c r="H28" s="59">
        <v>1</v>
      </c>
      <c r="I28" s="59">
        <v>1</v>
      </c>
      <c r="J28" s="59"/>
      <c r="K28" s="59"/>
      <c r="L28" s="59">
        <v>1</v>
      </c>
      <c r="M28" s="59">
        <v>1</v>
      </c>
      <c r="N28" s="59">
        <v>1</v>
      </c>
      <c r="O28">
        <f t="shared" si="0"/>
        <v>9</v>
      </c>
    </row>
    <row r="29" spans="1:15">
      <c r="A29" s="42" t="s">
        <v>6</v>
      </c>
      <c r="B29" s="40" t="s">
        <v>7</v>
      </c>
      <c r="C29" s="40" t="s">
        <v>8</v>
      </c>
      <c r="D29" s="60"/>
      <c r="E29" s="60"/>
      <c r="F29" s="60">
        <v>1</v>
      </c>
      <c r="G29" s="60">
        <v>1</v>
      </c>
      <c r="H29" s="60">
        <v>1</v>
      </c>
      <c r="I29" s="60">
        <v>1</v>
      </c>
      <c r="J29" s="60">
        <v>1</v>
      </c>
      <c r="K29" s="60">
        <v>1</v>
      </c>
      <c r="L29" s="60">
        <v>1</v>
      </c>
      <c r="M29" s="60">
        <v>1</v>
      </c>
      <c r="N29" s="60">
        <v>1</v>
      </c>
      <c r="O29">
        <f t="shared" si="0"/>
        <v>9</v>
      </c>
    </row>
    <row r="30" spans="1:15">
      <c r="A30" s="43" t="s">
        <v>28</v>
      </c>
      <c r="B30" s="41" t="s">
        <v>10</v>
      </c>
      <c r="C30" s="41" t="s">
        <v>29</v>
      </c>
      <c r="D30" s="59">
        <v>1</v>
      </c>
      <c r="E30" s="59">
        <v>1</v>
      </c>
      <c r="F30" s="59">
        <v>1</v>
      </c>
      <c r="G30" s="59">
        <v>1</v>
      </c>
      <c r="H30" s="59">
        <v>1</v>
      </c>
      <c r="I30" s="59">
        <v>1</v>
      </c>
      <c r="J30" s="59">
        <v>1</v>
      </c>
      <c r="K30" s="59">
        <v>1</v>
      </c>
      <c r="L30" s="59">
        <v>1</v>
      </c>
      <c r="M30" s="59"/>
      <c r="N30" s="62">
        <v>1</v>
      </c>
      <c r="O30">
        <f t="shared" si="0"/>
        <v>10</v>
      </c>
    </row>
    <row r="31" spans="1:15">
      <c r="A31" s="42" t="s">
        <v>33</v>
      </c>
      <c r="B31" s="40" t="s">
        <v>34</v>
      </c>
      <c r="C31" s="40" t="s">
        <v>35</v>
      </c>
      <c r="D31" s="60">
        <v>1</v>
      </c>
      <c r="E31" s="60">
        <v>1</v>
      </c>
      <c r="F31" s="60">
        <v>1</v>
      </c>
      <c r="G31" s="60">
        <v>1</v>
      </c>
      <c r="H31" s="60">
        <v>1</v>
      </c>
      <c r="I31" s="60"/>
      <c r="J31" s="60">
        <v>1</v>
      </c>
      <c r="K31" s="60"/>
      <c r="L31" s="60">
        <v>1</v>
      </c>
      <c r="M31" s="60"/>
      <c r="N31" s="60">
        <v>1</v>
      </c>
      <c r="O31">
        <f t="shared" si="0"/>
        <v>8</v>
      </c>
    </row>
    <row r="32" spans="1:15">
      <c r="A32" s="43" t="s">
        <v>9</v>
      </c>
      <c r="B32" s="41" t="s">
        <v>10</v>
      </c>
      <c r="C32" s="41" t="s">
        <v>11</v>
      </c>
      <c r="D32" s="59">
        <v>1</v>
      </c>
      <c r="E32" s="59">
        <v>1</v>
      </c>
      <c r="F32" s="59">
        <v>1</v>
      </c>
      <c r="G32" s="59">
        <v>1</v>
      </c>
      <c r="H32" s="59">
        <v>1</v>
      </c>
      <c r="I32" s="59">
        <v>1</v>
      </c>
      <c r="J32" s="59">
        <v>1</v>
      </c>
      <c r="K32" s="59">
        <v>1</v>
      </c>
      <c r="L32" s="59">
        <v>1</v>
      </c>
      <c r="M32" s="59">
        <v>1</v>
      </c>
      <c r="N32" s="59">
        <v>1</v>
      </c>
      <c r="O32">
        <f t="shared" si="0"/>
        <v>11</v>
      </c>
    </row>
    <row r="33" spans="1:15">
      <c r="A33" s="42" t="s">
        <v>36</v>
      </c>
      <c r="B33" s="40" t="s">
        <v>37</v>
      </c>
      <c r="C33" s="40" t="s">
        <v>38</v>
      </c>
      <c r="D33" s="60">
        <v>1</v>
      </c>
      <c r="E33" s="60">
        <v>1</v>
      </c>
      <c r="F33" s="60">
        <v>1</v>
      </c>
      <c r="G33" s="60">
        <v>1</v>
      </c>
      <c r="H33" s="60">
        <v>1</v>
      </c>
      <c r="I33" s="60">
        <v>1</v>
      </c>
      <c r="J33" s="60"/>
      <c r="K33" s="60">
        <v>1</v>
      </c>
      <c r="L33" s="60">
        <v>1</v>
      </c>
      <c r="M33" s="60"/>
      <c r="N33" s="60">
        <v>1</v>
      </c>
      <c r="O33">
        <f t="shared" si="0"/>
        <v>9</v>
      </c>
    </row>
    <row r="34" spans="1:15">
      <c r="A34" s="43" t="s">
        <v>87</v>
      </c>
      <c r="B34" s="41" t="s">
        <v>81</v>
      </c>
      <c r="C34" s="41" t="s">
        <v>88</v>
      </c>
      <c r="D34" s="59">
        <v>1</v>
      </c>
      <c r="E34" s="59">
        <v>1</v>
      </c>
      <c r="F34" s="59">
        <v>1</v>
      </c>
      <c r="G34" s="59">
        <v>1</v>
      </c>
      <c r="H34" s="59">
        <v>1</v>
      </c>
      <c r="I34" s="59">
        <v>1</v>
      </c>
      <c r="J34" s="59">
        <v>1</v>
      </c>
      <c r="K34" s="59"/>
      <c r="L34" s="59">
        <v>1</v>
      </c>
      <c r="M34" s="59"/>
      <c r="N34" s="59"/>
      <c r="O34">
        <f t="shared" si="0"/>
        <v>8</v>
      </c>
    </row>
    <row r="35" spans="1:15">
      <c r="A35" s="42" t="s">
        <v>51</v>
      </c>
      <c r="B35" s="40" t="s">
        <v>52</v>
      </c>
      <c r="C35" s="40" t="s">
        <v>53</v>
      </c>
      <c r="D35" s="60">
        <v>1</v>
      </c>
      <c r="E35" s="60">
        <v>1</v>
      </c>
      <c r="F35" s="60">
        <v>1</v>
      </c>
      <c r="G35" s="60"/>
      <c r="H35" s="60">
        <v>1</v>
      </c>
      <c r="I35" s="60"/>
      <c r="J35" s="60"/>
      <c r="K35" s="60">
        <v>1</v>
      </c>
      <c r="L35" s="60">
        <v>1</v>
      </c>
      <c r="M35" s="60"/>
      <c r="N35" s="60"/>
      <c r="O35">
        <f t="shared" si="0"/>
        <v>6</v>
      </c>
    </row>
    <row r="36" spans="1:15">
      <c r="A36" s="43" t="s">
        <v>77</v>
      </c>
      <c r="B36" s="41" t="s">
        <v>78</v>
      </c>
      <c r="C36" s="41" t="s">
        <v>79</v>
      </c>
      <c r="D36" s="59">
        <v>1</v>
      </c>
      <c r="E36" s="59">
        <v>1</v>
      </c>
      <c r="F36" s="59"/>
      <c r="G36" s="59">
        <v>1</v>
      </c>
      <c r="H36" s="59">
        <v>1</v>
      </c>
      <c r="I36" s="59">
        <v>1</v>
      </c>
      <c r="J36" s="59">
        <v>1</v>
      </c>
      <c r="K36" s="59">
        <v>1</v>
      </c>
      <c r="L36" s="59">
        <v>1</v>
      </c>
      <c r="M36" s="62">
        <v>1</v>
      </c>
      <c r="N36" s="59">
        <v>1</v>
      </c>
      <c r="O36">
        <f t="shared" si="0"/>
        <v>10</v>
      </c>
    </row>
    <row r="37" spans="1:15">
      <c r="A37" s="42" t="s">
        <v>116</v>
      </c>
      <c r="B37" s="40" t="s">
        <v>117</v>
      </c>
      <c r="C37" s="40" t="s">
        <v>178</v>
      </c>
      <c r="D37" s="60">
        <v>1</v>
      </c>
      <c r="E37" s="60"/>
      <c r="F37" s="60">
        <v>1</v>
      </c>
      <c r="G37" s="60">
        <v>1</v>
      </c>
      <c r="H37" s="60">
        <v>1</v>
      </c>
      <c r="I37" s="60">
        <v>1</v>
      </c>
      <c r="J37" s="60">
        <v>1</v>
      </c>
      <c r="K37" s="60">
        <v>1</v>
      </c>
      <c r="L37" s="60"/>
      <c r="M37" s="60">
        <v>1</v>
      </c>
      <c r="N37" s="60">
        <v>1</v>
      </c>
      <c r="O37">
        <f t="shared" si="0"/>
        <v>9</v>
      </c>
    </row>
    <row r="38" spans="1:15">
      <c r="A38" s="43" t="s">
        <v>151</v>
      </c>
      <c r="B38" s="41" t="s">
        <v>152</v>
      </c>
      <c r="C38" s="41" t="s">
        <v>153</v>
      </c>
      <c r="D38" s="59">
        <v>1</v>
      </c>
      <c r="E38" s="59"/>
      <c r="F38" s="59">
        <v>1</v>
      </c>
      <c r="G38" s="59">
        <v>1</v>
      </c>
      <c r="H38" s="59">
        <v>1</v>
      </c>
      <c r="I38" s="59">
        <v>1</v>
      </c>
      <c r="J38" s="59">
        <v>1</v>
      </c>
      <c r="K38" s="59"/>
      <c r="L38" s="59">
        <v>1</v>
      </c>
      <c r="M38" s="62">
        <v>1</v>
      </c>
      <c r="N38" s="59">
        <v>1</v>
      </c>
      <c r="O38">
        <f t="shared" si="0"/>
        <v>9</v>
      </c>
    </row>
    <row r="39" spans="1:15">
      <c r="A39" s="42" t="s">
        <v>157</v>
      </c>
      <c r="B39" s="40" t="s">
        <v>158</v>
      </c>
      <c r="C39" s="40" t="s">
        <v>159</v>
      </c>
      <c r="D39" s="60">
        <v>1</v>
      </c>
      <c r="E39" s="60"/>
      <c r="F39" s="60">
        <v>1</v>
      </c>
      <c r="G39" s="60">
        <v>1</v>
      </c>
      <c r="H39" s="60">
        <v>1</v>
      </c>
      <c r="I39" s="60">
        <v>1</v>
      </c>
      <c r="J39" s="60">
        <v>1</v>
      </c>
      <c r="K39" s="60"/>
      <c r="L39" s="60">
        <v>1</v>
      </c>
      <c r="M39" s="60"/>
      <c r="N39" s="60">
        <v>1</v>
      </c>
      <c r="O39">
        <f t="shared" si="0"/>
        <v>8</v>
      </c>
    </row>
    <row r="40" spans="1:15">
      <c r="A40" s="43" t="s">
        <v>105</v>
      </c>
      <c r="B40" s="41" t="s">
        <v>106</v>
      </c>
      <c r="C40" s="41" t="s">
        <v>107</v>
      </c>
      <c r="D40" s="59">
        <v>1</v>
      </c>
      <c r="E40" s="59"/>
      <c r="F40" s="59">
        <v>1</v>
      </c>
      <c r="G40" s="59"/>
      <c r="H40" s="59">
        <v>1</v>
      </c>
      <c r="I40" s="59">
        <v>1</v>
      </c>
      <c r="J40" s="59">
        <v>1</v>
      </c>
      <c r="K40" s="59">
        <v>1</v>
      </c>
      <c r="L40" s="59"/>
      <c r="M40" s="59">
        <v>1</v>
      </c>
      <c r="N40" s="59">
        <v>1</v>
      </c>
      <c r="O40">
        <f t="shared" si="0"/>
        <v>8</v>
      </c>
    </row>
    <row r="41" spans="1:15">
      <c r="A41" s="42" t="s">
        <v>163</v>
      </c>
      <c r="B41" s="40" t="s">
        <v>164</v>
      </c>
      <c r="C41" s="40" t="s">
        <v>165</v>
      </c>
      <c r="D41" s="60">
        <v>1</v>
      </c>
      <c r="E41" s="60">
        <v>1</v>
      </c>
      <c r="F41" s="60">
        <v>1</v>
      </c>
      <c r="G41" s="60">
        <v>1</v>
      </c>
      <c r="H41" s="60">
        <v>1</v>
      </c>
      <c r="I41" s="60">
        <v>1</v>
      </c>
      <c r="J41" s="60">
        <v>1</v>
      </c>
      <c r="K41" s="60">
        <v>1</v>
      </c>
      <c r="L41" s="60">
        <v>1</v>
      </c>
      <c r="M41" s="61">
        <v>1</v>
      </c>
      <c r="N41" s="60"/>
      <c r="O41">
        <f t="shared" si="0"/>
        <v>10</v>
      </c>
    </row>
    <row r="42" spans="1:15">
      <c r="A42" s="43" t="s">
        <v>148</v>
      </c>
      <c r="B42" s="41" t="s">
        <v>149</v>
      </c>
      <c r="C42" s="41" t="s">
        <v>150</v>
      </c>
      <c r="D42" s="59">
        <v>1</v>
      </c>
      <c r="E42" s="59">
        <v>1</v>
      </c>
      <c r="F42" s="59">
        <v>1</v>
      </c>
      <c r="G42" s="59">
        <v>1</v>
      </c>
      <c r="H42" s="59">
        <v>1</v>
      </c>
      <c r="I42" s="59">
        <v>1</v>
      </c>
      <c r="J42" s="59">
        <v>1</v>
      </c>
      <c r="K42" s="62">
        <v>1</v>
      </c>
      <c r="L42" s="59">
        <v>1</v>
      </c>
      <c r="M42" s="62">
        <v>1</v>
      </c>
      <c r="N42" s="62"/>
      <c r="O42">
        <f t="shared" si="0"/>
        <v>10</v>
      </c>
    </row>
    <row r="43" spans="1:15">
      <c r="A43" s="42" t="s">
        <v>122</v>
      </c>
      <c r="B43" s="40" t="s">
        <v>123</v>
      </c>
      <c r="C43" s="40" t="s">
        <v>124</v>
      </c>
      <c r="D43" s="60">
        <v>1</v>
      </c>
      <c r="E43" s="60">
        <v>1</v>
      </c>
      <c r="F43" s="60"/>
      <c r="G43" s="60">
        <v>1</v>
      </c>
      <c r="H43" s="60"/>
      <c r="I43" s="60">
        <v>1</v>
      </c>
      <c r="J43" s="60">
        <v>1</v>
      </c>
      <c r="K43" s="60"/>
      <c r="L43" s="60">
        <v>1</v>
      </c>
      <c r="M43" s="60">
        <v>1</v>
      </c>
      <c r="N43" s="61">
        <v>1</v>
      </c>
      <c r="O43">
        <f t="shared" si="0"/>
        <v>8</v>
      </c>
    </row>
    <row r="44" spans="1:15">
      <c r="A44" s="43" t="s">
        <v>161</v>
      </c>
      <c r="B44" s="41" t="s">
        <v>92</v>
      </c>
      <c r="C44" s="41" t="s">
        <v>162</v>
      </c>
      <c r="D44" s="59">
        <v>1</v>
      </c>
      <c r="E44" s="59">
        <v>1</v>
      </c>
      <c r="F44" s="59">
        <v>1</v>
      </c>
      <c r="G44" s="59">
        <v>1</v>
      </c>
      <c r="H44" s="59">
        <v>1</v>
      </c>
      <c r="I44" s="59">
        <v>1</v>
      </c>
      <c r="J44" s="59">
        <v>1</v>
      </c>
      <c r="K44" s="59">
        <v>1</v>
      </c>
      <c r="L44" s="59">
        <v>1</v>
      </c>
      <c r="M44" s="59">
        <v>1</v>
      </c>
      <c r="N44" s="59">
        <v>1</v>
      </c>
      <c r="O44">
        <f t="shared" si="0"/>
        <v>11</v>
      </c>
    </row>
    <row r="45" spans="1:15">
      <c r="A45" s="42" t="s">
        <v>74</v>
      </c>
      <c r="B45" s="40" t="s">
        <v>75</v>
      </c>
      <c r="C45" s="40" t="s">
        <v>76</v>
      </c>
      <c r="D45" s="60">
        <v>1</v>
      </c>
      <c r="E45" s="60"/>
      <c r="F45" s="60">
        <v>1</v>
      </c>
      <c r="G45" s="60">
        <v>1</v>
      </c>
      <c r="H45" s="60"/>
      <c r="I45" s="60">
        <v>1</v>
      </c>
      <c r="J45" s="60">
        <v>1</v>
      </c>
      <c r="K45" s="60"/>
      <c r="L45" s="60">
        <v>1</v>
      </c>
      <c r="M45" s="60">
        <v>1</v>
      </c>
      <c r="N45" s="61">
        <v>1</v>
      </c>
      <c r="O45">
        <f t="shared" si="0"/>
        <v>8</v>
      </c>
    </row>
    <row r="46" spans="1:15">
      <c r="A46" s="43" t="s">
        <v>71</v>
      </c>
      <c r="B46" s="41" t="s">
        <v>72</v>
      </c>
      <c r="C46" s="41" t="s">
        <v>73</v>
      </c>
      <c r="D46" s="59">
        <v>1</v>
      </c>
      <c r="E46" s="59">
        <v>1</v>
      </c>
      <c r="F46" s="59">
        <v>1</v>
      </c>
      <c r="G46" s="59"/>
      <c r="H46" s="59">
        <v>1</v>
      </c>
      <c r="I46" s="59">
        <v>1</v>
      </c>
      <c r="J46" s="59">
        <v>1</v>
      </c>
      <c r="K46" s="59">
        <v>1</v>
      </c>
      <c r="L46" s="59">
        <v>1</v>
      </c>
      <c r="M46" s="62">
        <v>1</v>
      </c>
      <c r="N46" s="59"/>
      <c r="O46">
        <f t="shared" si="0"/>
        <v>9</v>
      </c>
    </row>
    <row r="47" spans="1:15">
      <c r="A47" s="42" t="s">
        <v>71</v>
      </c>
      <c r="B47" s="40" t="s">
        <v>146</v>
      </c>
      <c r="C47" s="40" t="s">
        <v>147</v>
      </c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>
        <f t="shared" si="0"/>
        <v>0</v>
      </c>
    </row>
    <row r="48" spans="1:15">
      <c r="A48" s="43" t="s">
        <v>112</v>
      </c>
      <c r="B48" s="41" t="s">
        <v>113</v>
      </c>
      <c r="C48" s="41" t="s">
        <v>118</v>
      </c>
      <c r="D48" s="59">
        <v>1</v>
      </c>
      <c r="E48" s="59">
        <v>1</v>
      </c>
      <c r="F48" s="62"/>
      <c r="G48" s="59">
        <v>1</v>
      </c>
      <c r="H48" s="59">
        <v>1</v>
      </c>
      <c r="I48" s="59">
        <v>1</v>
      </c>
      <c r="J48" s="59">
        <v>1</v>
      </c>
      <c r="K48" s="59">
        <v>1</v>
      </c>
      <c r="L48" s="59">
        <v>1</v>
      </c>
      <c r="M48" s="62">
        <v>1</v>
      </c>
      <c r="N48" s="59">
        <v>1</v>
      </c>
      <c r="O48">
        <f t="shared" si="0"/>
        <v>10</v>
      </c>
    </row>
    <row r="49" spans="1:15">
      <c r="A49" s="42" t="s">
        <v>25</v>
      </c>
      <c r="B49" s="40" t="s">
        <v>26</v>
      </c>
      <c r="C49" s="40" t="s">
        <v>27</v>
      </c>
      <c r="D49" s="60">
        <v>1</v>
      </c>
      <c r="E49" s="60">
        <v>1</v>
      </c>
      <c r="F49" s="60"/>
      <c r="G49" s="60">
        <v>1</v>
      </c>
      <c r="H49" s="60">
        <v>1</v>
      </c>
      <c r="I49" s="60">
        <v>1</v>
      </c>
      <c r="J49" s="60"/>
      <c r="K49" s="60">
        <v>1</v>
      </c>
      <c r="L49" s="60">
        <v>1</v>
      </c>
      <c r="M49" s="61">
        <v>1</v>
      </c>
      <c r="N49" s="60">
        <v>1</v>
      </c>
      <c r="O49">
        <f t="shared" si="0"/>
        <v>9</v>
      </c>
    </row>
    <row r="50" spans="1:15">
      <c r="A50" s="43" t="s">
        <v>45</v>
      </c>
      <c r="B50" s="41" t="s">
        <v>46</v>
      </c>
      <c r="C50" s="41" t="s">
        <v>47</v>
      </c>
      <c r="D50" s="59">
        <v>1</v>
      </c>
      <c r="E50" s="59">
        <v>1</v>
      </c>
      <c r="F50" s="59">
        <v>1</v>
      </c>
      <c r="G50" s="59">
        <v>1</v>
      </c>
      <c r="H50" s="59">
        <v>1</v>
      </c>
      <c r="I50" s="59">
        <v>1</v>
      </c>
      <c r="J50" s="59">
        <v>1</v>
      </c>
      <c r="K50" s="59">
        <v>1</v>
      </c>
      <c r="L50" s="59">
        <v>1</v>
      </c>
      <c r="M50" s="59">
        <v>1</v>
      </c>
      <c r="N50" s="59">
        <v>1</v>
      </c>
      <c r="O50">
        <f t="shared" si="0"/>
        <v>11</v>
      </c>
    </row>
    <row r="51" spans="1:15">
      <c r="A51" s="42" t="s">
        <v>85</v>
      </c>
      <c r="B51" s="40" t="s">
        <v>16</v>
      </c>
      <c r="C51" s="40" t="s">
        <v>86</v>
      </c>
      <c r="D51" s="60">
        <v>1</v>
      </c>
      <c r="E51" s="60">
        <v>1</v>
      </c>
      <c r="F51" s="60">
        <v>1</v>
      </c>
      <c r="G51" s="60">
        <v>1</v>
      </c>
      <c r="H51" s="60">
        <v>1</v>
      </c>
      <c r="I51" s="60">
        <v>1</v>
      </c>
      <c r="J51" s="60">
        <v>1</v>
      </c>
      <c r="K51" s="60"/>
      <c r="L51" s="60">
        <v>1</v>
      </c>
      <c r="M51" s="61">
        <v>1</v>
      </c>
      <c r="N51" s="60">
        <v>1</v>
      </c>
      <c r="O51">
        <f t="shared" si="0"/>
        <v>10</v>
      </c>
    </row>
    <row r="52" spans="1:15">
      <c r="A52" s="43" t="s">
        <v>89</v>
      </c>
      <c r="B52" s="41" t="s">
        <v>90</v>
      </c>
      <c r="C52" s="41" t="s">
        <v>91</v>
      </c>
      <c r="D52" s="59">
        <v>1</v>
      </c>
      <c r="E52" s="59">
        <v>1</v>
      </c>
      <c r="F52" s="59">
        <v>1</v>
      </c>
      <c r="G52" s="59">
        <v>1</v>
      </c>
      <c r="H52" s="59">
        <v>1</v>
      </c>
      <c r="I52" s="59">
        <v>1</v>
      </c>
      <c r="J52" s="59">
        <v>1</v>
      </c>
      <c r="K52" s="59"/>
      <c r="L52" s="59">
        <v>1</v>
      </c>
      <c r="M52" s="59">
        <v>1</v>
      </c>
      <c r="N52" s="59"/>
      <c r="O52">
        <f t="shared" si="0"/>
        <v>9</v>
      </c>
    </row>
    <row r="53" spans="1:15">
      <c r="A53" s="42" t="s">
        <v>99</v>
      </c>
      <c r="B53" s="40" t="s">
        <v>100</v>
      </c>
      <c r="C53" s="40" t="s">
        <v>101</v>
      </c>
      <c r="D53" s="60">
        <v>1</v>
      </c>
      <c r="E53" s="60">
        <v>1</v>
      </c>
      <c r="F53" s="60">
        <v>1</v>
      </c>
      <c r="G53" s="60">
        <v>1</v>
      </c>
      <c r="H53" s="60"/>
      <c r="I53" s="60">
        <v>1</v>
      </c>
      <c r="J53" s="60">
        <v>1</v>
      </c>
      <c r="K53" s="60"/>
      <c r="L53" s="60">
        <v>1</v>
      </c>
      <c r="M53" s="60">
        <v>1</v>
      </c>
      <c r="N53" s="60">
        <v>1</v>
      </c>
      <c r="O53">
        <f t="shared" si="0"/>
        <v>9</v>
      </c>
    </row>
    <row r="54" spans="1:15">
      <c r="A54" s="43" t="s">
        <v>138</v>
      </c>
      <c r="B54" s="41" t="s">
        <v>139</v>
      </c>
      <c r="C54" s="41" t="s">
        <v>201</v>
      </c>
      <c r="D54" s="59">
        <v>1</v>
      </c>
      <c r="E54" s="59"/>
      <c r="F54" s="59">
        <v>1</v>
      </c>
      <c r="G54" s="59"/>
      <c r="H54" s="59">
        <v>1</v>
      </c>
      <c r="I54" s="59">
        <v>1</v>
      </c>
      <c r="J54" s="59">
        <v>1</v>
      </c>
      <c r="K54" s="59">
        <v>1</v>
      </c>
      <c r="L54" s="59">
        <v>1</v>
      </c>
      <c r="M54" s="59"/>
      <c r="N54" s="59">
        <v>1</v>
      </c>
      <c r="O54">
        <f t="shared" si="0"/>
        <v>8</v>
      </c>
    </row>
    <row r="55" spans="1:15">
      <c r="A55" s="42" t="s">
        <v>102</v>
      </c>
      <c r="B55" s="40" t="s">
        <v>103</v>
      </c>
      <c r="C55" s="40" t="s">
        <v>104</v>
      </c>
      <c r="D55" s="60">
        <v>1</v>
      </c>
      <c r="E55" s="60">
        <v>1</v>
      </c>
      <c r="F55" s="60">
        <v>1</v>
      </c>
      <c r="G55" s="60">
        <v>1</v>
      </c>
      <c r="H55" s="60">
        <v>1</v>
      </c>
      <c r="I55" s="60">
        <v>1</v>
      </c>
      <c r="J55" s="60">
        <v>1</v>
      </c>
      <c r="K55" s="60">
        <v>1</v>
      </c>
      <c r="L55" s="60">
        <v>1</v>
      </c>
      <c r="M55" s="60">
        <v>1</v>
      </c>
      <c r="N55" s="60">
        <v>1</v>
      </c>
      <c r="O55">
        <f t="shared" si="0"/>
        <v>11</v>
      </c>
    </row>
    <row r="56" spans="1:15">
      <c r="A56" s="43" t="s">
        <v>39</v>
      </c>
      <c r="B56" s="41" t="s">
        <v>40</v>
      </c>
      <c r="C56" s="41" t="s">
        <v>41</v>
      </c>
      <c r="D56" s="59"/>
      <c r="E56" s="59">
        <v>1</v>
      </c>
      <c r="F56" s="59">
        <v>1</v>
      </c>
      <c r="G56" s="59">
        <v>1</v>
      </c>
      <c r="H56" s="59">
        <v>1</v>
      </c>
      <c r="I56" s="59">
        <v>1</v>
      </c>
      <c r="J56" s="59">
        <v>1</v>
      </c>
      <c r="K56" s="59">
        <v>1</v>
      </c>
      <c r="L56" s="59">
        <v>1</v>
      </c>
      <c r="M56" s="59"/>
      <c r="N56" s="59"/>
      <c r="O56">
        <f t="shared" si="0"/>
        <v>8</v>
      </c>
    </row>
    <row r="57" spans="1:15">
      <c r="A57" s="42" t="s">
        <v>39</v>
      </c>
      <c r="B57" s="40" t="s">
        <v>92</v>
      </c>
      <c r="C57" s="40" t="s">
        <v>93</v>
      </c>
      <c r="D57" s="60">
        <v>1</v>
      </c>
      <c r="E57" s="60">
        <v>1</v>
      </c>
      <c r="F57" s="60">
        <v>1</v>
      </c>
      <c r="G57" s="60">
        <v>1</v>
      </c>
      <c r="H57" s="60">
        <v>1</v>
      </c>
      <c r="I57" s="60">
        <v>1</v>
      </c>
      <c r="J57" s="60">
        <v>1</v>
      </c>
      <c r="K57" s="60"/>
      <c r="L57" s="60">
        <v>1</v>
      </c>
      <c r="M57" s="60"/>
      <c r="N57" s="60">
        <v>1</v>
      </c>
      <c r="O57">
        <f t="shared" si="0"/>
        <v>9</v>
      </c>
    </row>
    <row r="58" spans="1:15">
      <c r="A58" s="43" t="s">
        <v>54</v>
      </c>
      <c r="B58" s="41" t="s">
        <v>55</v>
      </c>
      <c r="C58" s="41" t="s">
        <v>56</v>
      </c>
      <c r="D58" s="59">
        <v>1</v>
      </c>
      <c r="E58" s="59">
        <v>1</v>
      </c>
      <c r="F58" s="59">
        <v>1</v>
      </c>
      <c r="G58" s="59">
        <v>1</v>
      </c>
      <c r="H58" s="59">
        <v>1</v>
      </c>
      <c r="I58" s="59">
        <v>1</v>
      </c>
      <c r="J58" s="59">
        <v>1</v>
      </c>
      <c r="K58" s="59">
        <v>1</v>
      </c>
      <c r="L58" s="59">
        <v>1</v>
      </c>
      <c r="M58" s="59">
        <v>1</v>
      </c>
      <c r="N58" s="59"/>
      <c r="O58">
        <f t="shared" si="0"/>
        <v>10</v>
      </c>
    </row>
    <row r="59" spans="1:15">
      <c r="A59" s="42" t="s">
        <v>54</v>
      </c>
      <c r="B59" s="40" t="s">
        <v>172</v>
      </c>
      <c r="C59" s="40" t="s">
        <v>173</v>
      </c>
      <c r="D59" s="60">
        <v>1</v>
      </c>
      <c r="E59" s="60">
        <v>1</v>
      </c>
      <c r="F59" s="60"/>
      <c r="G59" s="60">
        <v>1</v>
      </c>
      <c r="H59" s="60"/>
      <c r="I59" s="60"/>
      <c r="J59" s="60"/>
      <c r="K59" s="60">
        <v>1</v>
      </c>
      <c r="L59" s="60"/>
      <c r="M59" s="60"/>
      <c r="N59" s="60"/>
      <c r="O59">
        <f t="shared" si="0"/>
        <v>4</v>
      </c>
    </row>
    <row r="60" spans="1:15">
      <c r="A60" s="43" t="s">
        <v>133</v>
      </c>
      <c r="B60" s="41" t="s">
        <v>134</v>
      </c>
      <c r="C60" s="41" t="s">
        <v>135</v>
      </c>
      <c r="D60" s="59">
        <v>1</v>
      </c>
      <c r="E60" s="59"/>
      <c r="F60" s="59">
        <v>1</v>
      </c>
      <c r="G60" s="59">
        <v>1</v>
      </c>
      <c r="H60" s="59">
        <v>1</v>
      </c>
      <c r="I60" s="59">
        <v>1</v>
      </c>
      <c r="J60" s="59">
        <v>1</v>
      </c>
      <c r="K60" s="59"/>
      <c r="L60" s="59">
        <v>1</v>
      </c>
      <c r="M60" s="62">
        <v>1</v>
      </c>
      <c r="N60" s="62">
        <v>1</v>
      </c>
      <c r="O60">
        <f t="shared" si="0"/>
        <v>9</v>
      </c>
    </row>
    <row r="61" spans="1:15">
      <c r="A61" s="42" t="s">
        <v>108</v>
      </c>
      <c r="B61" s="40" t="s">
        <v>26</v>
      </c>
      <c r="C61" s="40" t="s">
        <v>109</v>
      </c>
      <c r="D61" s="60"/>
      <c r="E61" s="60">
        <v>1</v>
      </c>
      <c r="F61" s="60">
        <v>1</v>
      </c>
      <c r="G61" s="60">
        <v>1</v>
      </c>
      <c r="H61" s="60">
        <v>1</v>
      </c>
      <c r="I61" s="60">
        <v>1</v>
      </c>
      <c r="J61" s="60"/>
      <c r="K61" s="60"/>
      <c r="L61" s="60">
        <v>1</v>
      </c>
      <c r="M61" s="60">
        <v>1</v>
      </c>
      <c r="N61" s="61">
        <v>1</v>
      </c>
      <c r="O61">
        <f t="shared" si="0"/>
        <v>8</v>
      </c>
    </row>
    <row r="62" spans="1:15">
      <c r="A62" s="43" t="s">
        <v>18</v>
      </c>
      <c r="B62" s="41" t="s">
        <v>13</v>
      </c>
      <c r="C62" s="41" t="s">
        <v>19</v>
      </c>
      <c r="D62" s="59">
        <v>1</v>
      </c>
      <c r="E62" s="59">
        <v>1</v>
      </c>
      <c r="F62" s="59">
        <v>1</v>
      </c>
      <c r="G62" s="59">
        <v>1</v>
      </c>
      <c r="H62" s="59">
        <v>1</v>
      </c>
      <c r="I62" s="59">
        <v>1</v>
      </c>
      <c r="J62" s="59"/>
      <c r="K62" s="59">
        <v>1</v>
      </c>
      <c r="L62" s="59">
        <v>1</v>
      </c>
      <c r="M62" s="62">
        <v>1</v>
      </c>
      <c r="N62" s="59">
        <v>1</v>
      </c>
      <c r="O62">
        <f t="shared" si="0"/>
        <v>10</v>
      </c>
    </row>
    <row r="63" spans="1:15">
      <c r="A63" s="42" t="s">
        <v>62</v>
      </c>
      <c r="B63" s="40" t="s">
        <v>63</v>
      </c>
      <c r="C63" s="40" t="s">
        <v>64</v>
      </c>
      <c r="D63" s="60">
        <v>1</v>
      </c>
      <c r="E63" s="60">
        <v>1</v>
      </c>
      <c r="F63" s="60">
        <v>1</v>
      </c>
      <c r="G63" s="60"/>
      <c r="H63" s="60">
        <v>1</v>
      </c>
      <c r="I63" s="60">
        <v>1</v>
      </c>
      <c r="J63" s="60">
        <v>1</v>
      </c>
      <c r="K63" s="60"/>
      <c r="L63" s="60">
        <v>1</v>
      </c>
      <c r="M63" s="60">
        <v>1</v>
      </c>
      <c r="N63" s="60">
        <v>1</v>
      </c>
      <c r="O63">
        <f t="shared" si="0"/>
        <v>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3"/>
  <sheetViews>
    <sheetView workbookViewId="0">
      <selection activeCell="R54" sqref="R54"/>
    </sheetView>
  </sheetViews>
  <sheetFormatPr defaultRowHeight="12.75"/>
  <sheetData>
    <row r="1" spans="1:15" ht="13.5" thickBot="1">
      <c r="A1" s="23" t="s">
        <v>0</v>
      </c>
      <c r="B1" s="39" t="s">
        <v>1</v>
      </c>
      <c r="C1" s="39" t="s">
        <v>2</v>
      </c>
      <c r="D1" s="58" t="s">
        <v>168</v>
      </c>
      <c r="E1" s="58" t="s">
        <v>185</v>
      </c>
      <c r="F1" s="58" t="s">
        <v>179</v>
      </c>
      <c r="G1" s="58" t="s">
        <v>183</v>
      </c>
      <c r="H1" s="58" t="s">
        <v>187</v>
      </c>
      <c r="I1" s="58" t="s">
        <v>195</v>
      </c>
      <c r="J1" s="58" t="s">
        <v>197</v>
      </c>
      <c r="K1" s="58" t="s">
        <v>198</v>
      </c>
      <c r="L1" s="58" t="s">
        <v>204</v>
      </c>
      <c r="M1" s="58" t="s">
        <v>208</v>
      </c>
      <c r="N1" s="58" t="s">
        <v>214</v>
      </c>
      <c r="O1" s="95" t="s">
        <v>277</v>
      </c>
    </row>
    <row r="2" spans="1:15" ht="13.5" thickTop="1">
      <c r="A2" s="43" t="s">
        <v>12</v>
      </c>
      <c r="B2" s="41" t="s">
        <v>13</v>
      </c>
      <c r="C2" s="41" t="s">
        <v>14</v>
      </c>
      <c r="D2" s="59">
        <v>1</v>
      </c>
      <c r="E2" s="59">
        <v>1</v>
      </c>
      <c r="F2" s="59">
        <v>1</v>
      </c>
      <c r="G2" s="59">
        <v>1</v>
      </c>
      <c r="H2" s="69">
        <v>1</v>
      </c>
      <c r="I2" s="59">
        <v>1</v>
      </c>
      <c r="J2" s="59">
        <v>1</v>
      </c>
      <c r="K2" s="59"/>
      <c r="L2" s="59">
        <v>1</v>
      </c>
      <c r="M2" s="59">
        <v>1</v>
      </c>
      <c r="N2" s="59"/>
      <c r="O2" s="8">
        <f>D2+E2+F2+G2+H2+I2+J2+K2+L2+M2+N2</f>
        <v>9</v>
      </c>
    </row>
    <row r="3" spans="1:15">
      <c r="A3" s="42" t="s">
        <v>3</v>
      </c>
      <c r="B3" s="40" t="s">
        <v>4</v>
      </c>
      <c r="C3" s="40" t="s">
        <v>5</v>
      </c>
      <c r="D3" s="60">
        <v>1</v>
      </c>
      <c r="E3" s="60"/>
      <c r="F3" s="60">
        <v>1</v>
      </c>
      <c r="G3" s="60">
        <v>1</v>
      </c>
      <c r="H3" s="70">
        <v>1</v>
      </c>
      <c r="I3" s="60">
        <v>1</v>
      </c>
      <c r="J3" s="60">
        <v>1</v>
      </c>
      <c r="K3" s="60">
        <v>1</v>
      </c>
      <c r="L3" s="60">
        <v>1</v>
      </c>
      <c r="M3" s="60">
        <v>1</v>
      </c>
      <c r="N3" s="60">
        <v>1</v>
      </c>
      <c r="O3" s="8">
        <f t="shared" ref="O3:O63" si="0">D3+E3+F3+G3+H3+I3+J3+K3+L3+M3+N3</f>
        <v>10</v>
      </c>
    </row>
    <row r="4" spans="1:15">
      <c r="A4" s="43" t="s">
        <v>94</v>
      </c>
      <c r="B4" s="41" t="s">
        <v>13</v>
      </c>
      <c r="C4" s="41" t="s">
        <v>95</v>
      </c>
      <c r="D4" s="59">
        <v>1</v>
      </c>
      <c r="E4" s="59"/>
      <c r="F4" s="59">
        <v>1</v>
      </c>
      <c r="G4" s="59">
        <v>1</v>
      </c>
      <c r="H4" s="69">
        <v>1</v>
      </c>
      <c r="I4" s="59">
        <v>1</v>
      </c>
      <c r="J4" s="59">
        <v>1</v>
      </c>
      <c r="K4" s="59"/>
      <c r="L4" s="59">
        <v>1</v>
      </c>
      <c r="M4" s="59">
        <v>1</v>
      </c>
      <c r="N4" s="59"/>
      <c r="O4" s="8">
        <f t="shared" si="0"/>
        <v>8</v>
      </c>
    </row>
    <row r="5" spans="1:15">
      <c r="A5" s="42" t="s">
        <v>42</v>
      </c>
      <c r="B5" s="40" t="s">
        <v>43</v>
      </c>
      <c r="C5" s="40" t="s">
        <v>44</v>
      </c>
      <c r="D5" s="60">
        <v>1</v>
      </c>
      <c r="E5" s="60">
        <v>1</v>
      </c>
      <c r="F5" s="60">
        <v>1</v>
      </c>
      <c r="G5" s="60">
        <v>1</v>
      </c>
      <c r="H5" s="70">
        <v>1</v>
      </c>
      <c r="I5" s="60">
        <v>1</v>
      </c>
      <c r="J5" s="60">
        <v>1</v>
      </c>
      <c r="K5" s="60"/>
      <c r="L5" s="60">
        <v>1</v>
      </c>
      <c r="M5" s="60">
        <v>1</v>
      </c>
      <c r="N5" s="60"/>
      <c r="O5" s="8">
        <f t="shared" si="0"/>
        <v>9</v>
      </c>
    </row>
    <row r="6" spans="1:15">
      <c r="A6" s="43" t="s">
        <v>60</v>
      </c>
      <c r="B6" s="41" t="s">
        <v>13</v>
      </c>
      <c r="C6" s="41" t="s">
        <v>61</v>
      </c>
      <c r="D6" s="59">
        <v>1</v>
      </c>
      <c r="E6" s="59">
        <v>1</v>
      </c>
      <c r="F6" s="59">
        <v>1</v>
      </c>
      <c r="G6" s="59">
        <v>1</v>
      </c>
      <c r="H6" s="69">
        <v>1</v>
      </c>
      <c r="I6" s="59">
        <v>1</v>
      </c>
      <c r="J6" s="59">
        <v>1</v>
      </c>
      <c r="K6" s="59">
        <v>1</v>
      </c>
      <c r="L6" s="59">
        <v>1</v>
      </c>
      <c r="M6" s="59">
        <v>1</v>
      </c>
      <c r="N6" s="59">
        <v>1</v>
      </c>
      <c r="O6" s="8">
        <f t="shared" si="0"/>
        <v>11</v>
      </c>
    </row>
    <row r="7" spans="1:15">
      <c r="A7" s="42" t="s">
        <v>23</v>
      </c>
      <c r="B7" s="40" t="s">
        <v>13</v>
      </c>
      <c r="C7" s="40" t="s">
        <v>24</v>
      </c>
      <c r="D7" s="60"/>
      <c r="E7" s="60">
        <v>1</v>
      </c>
      <c r="F7" s="60"/>
      <c r="G7" s="60"/>
      <c r="H7" s="70"/>
      <c r="I7" s="60"/>
      <c r="J7" s="60"/>
      <c r="K7" s="60"/>
      <c r="L7" s="60"/>
      <c r="M7" s="60"/>
      <c r="N7" s="60"/>
      <c r="O7" s="8">
        <f t="shared" si="0"/>
        <v>1</v>
      </c>
    </row>
    <row r="8" spans="1:15">
      <c r="A8" s="43" t="s">
        <v>65</v>
      </c>
      <c r="B8" s="41" t="s">
        <v>66</v>
      </c>
      <c r="C8" s="41" t="s">
        <v>67</v>
      </c>
      <c r="D8" s="59">
        <v>1</v>
      </c>
      <c r="E8" s="59">
        <v>1</v>
      </c>
      <c r="F8" s="59">
        <v>1</v>
      </c>
      <c r="G8" s="59">
        <v>1</v>
      </c>
      <c r="H8" s="69">
        <v>1</v>
      </c>
      <c r="I8" s="59"/>
      <c r="J8" s="59">
        <v>1</v>
      </c>
      <c r="K8" s="59">
        <v>1</v>
      </c>
      <c r="L8" s="59">
        <v>1</v>
      </c>
      <c r="M8" s="59">
        <v>1</v>
      </c>
      <c r="N8" s="59"/>
      <c r="O8" s="8">
        <f t="shared" si="0"/>
        <v>9</v>
      </c>
    </row>
    <row r="9" spans="1:15">
      <c r="A9" s="42" t="s">
        <v>48</v>
      </c>
      <c r="B9" s="40" t="s">
        <v>49</v>
      </c>
      <c r="C9" s="40" t="s">
        <v>50</v>
      </c>
      <c r="D9" s="60">
        <v>1</v>
      </c>
      <c r="E9" s="60"/>
      <c r="F9" s="60">
        <v>1</v>
      </c>
      <c r="G9" s="60">
        <v>1</v>
      </c>
      <c r="H9" s="70">
        <v>1</v>
      </c>
      <c r="I9" s="60">
        <v>1</v>
      </c>
      <c r="J9" s="60">
        <v>1</v>
      </c>
      <c r="K9" s="60">
        <v>1</v>
      </c>
      <c r="L9" s="60">
        <v>1</v>
      </c>
      <c r="M9" s="60">
        <v>1</v>
      </c>
      <c r="N9" s="60">
        <v>1</v>
      </c>
      <c r="O9" s="8">
        <f t="shared" si="0"/>
        <v>10</v>
      </c>
    </row>
    <row r="10" spans="1:15">
      <c r="A10" s="43" t="s">
        <v>83</v>
      </c>
      <c r="B10" s="41" t="s">
        <v>52</v>
      </c>
      <c r="C10" s="41" t="s">
        <v>84</v>
      </c>
      <c r="D10" s="59">
        <v>1</v>
      </c>
      <c r="E10" s="59">
        <v>1</v>
      </c>
      <c r="F10" s="59">
        <v>1</v>
      </c>
      <c r="G10" s="59">
        <v>1</v>
      </c>
      <c r="H10" s="69">
        <v>1</v>
      </c>
      <c r="I10" s="59">
        <v>1</v>
      </c>
      <c r="J10" s="59">
        <v>1</v>
      </c>
      <c r="K10" s="59">
        <v>1</v>
      </c>
      <c r="L10" s="59">
        <v>1</v>
      </c>
      <c r="M10" s="59">
        <v>1</v>
      </c>
      <c r="N10" s="59"/>
      <c r="O10" s="8">
        <f t="shared" si="0"/>
        <v>10</v>
      </c>
    </row>
    <row r="11" spans="1:15">
      <c r="A11" s="42" t="s">
        <v>114</v>
      </c>
      <c r="B11" s="40" t="s">
        <v>115</v>
      </c>
      <c r="C11" s="40" t="s">
        <v>119</v>
      </c>
      <c r="D11" s="60">
        <v>1</v>
      </c>
      <c r="E11" s="60">
        <v>1</v>
      </c>
      <c r="F11" s="60">
        <v>1</v>
      </c>
      <c r="G11" s="60"/>
      <c r="H11" s="70">
        <v>1</v>
      </c>
      <c r="I11" s="60"/>
      <c r="J11" s="60"/>
      <c r="K11" s="60">
        <v>1</v>
      </c>
      <c r="L11" s="60">
        <v>1</v>
      </c>
      <c r="M11" s="61">
        <v>1</v>
      </c>
      <c r="N11" s="60">
        <v>1</v>
      </c>
      <c r="O11" s="8">
        <f t="shared" si="0"/>
        <v>8</v>
      </c>
    </row>
    <row r="12" spans="1:15">
      <c r="A12" s="43" t="s">
        <v>30</v>
      </c>
      <c r="B12" s="41" t="s">
        <v>31</v>
      </c>
      <c r="C12" s="41" t="s">
        <v>32</v>
      </c>
      <c r="D12" s="59"/>
      <c r="E12" s="59">
        <v>1</v>
      </c>
      <c r="F12" s="59">
        <v>1</v>
      </c>
      <c r="G12" s="59">
        <v>1</v>
      </c>
      <c r="H12" s="69">
        <v>1</v>
      </c>
      <c r="I12" s="59">
        <v>1</v>
      </c>
      <c r="J12" s="59">
        <v>1</v>
      </c>
      <c r="K12" s="59"/>
      <c r="L12" s="59">
        <v>1</v>
      </c>
      <c r="M12" s="59">
        <v>1</v>
      </c>
      <c r="N12" s="59">
        <v>1</v>
      </c>
      <c r="O12" s="8">
        <f t="shared" si="0"/>
        <v>9</v>
      </c>
    </row>
    <row r="13" spans="1:15">
      <c r="A13" s="42" t="s">
        <v>174</v>
      </c>
      <c r="B13" s="40" t="s">
        <v>13</v>
      </c>
      <c r="C13" s="40" t="s">
        <v>175</v>
      </c>
      <c r="D13" s="60"/>
      <c r="E13" s="60">
        <v>1</v>
      </c>
      <c r="F13" s="60">
        <v>1</v>
      </c>
      <c r="G13" s="60">
        <v>1</v>
      </c>
      <c r="H13" s="70">
        <v>1</v>
      </c>
      <c r="I13" s="60">
        <v>1</v>
      </c>
      <c r="J13" s="60"/>
      <c r="K13" s="60">
        <v>1</v>
      </c>
      <c r="L13" s="60">
        <v>1</v>
      </c>
      <c r="M13" s="60">
        <v>1</v>
      </c>
      <c r="N13" s="60">
        <v>1</v>
      </c>
      <c r="O13" s="8">
        <f t="shared" si="0"/>
        <v>9</v>
      </c>
    </row>
    <row r="14" spans="1:15">
      <c r="A14" s="43" t="s">
        <v>96</v>
      </c>
      <c r="B14" s="41" t="s">
        <v>97</v>
      </c>
      <c r="C14" s="41" t="s">
        <v>98</v>
      </c>
      <c r="D14" s="59">
        <v>1</v>
      </c>
      <c r="E14" s="59">
        <v>1</v>
      </c>
      <c r="F14" s="59">
        <v>1</v>
      </c>
      <c r="G14" s="59">
        <v>1</v>
      </c>
      <c r="H14" s="69">
        <v>1</v>
      </c>
      <c r="I14" s="59">
        <v>1</v>
      </c>
      <c r="J14" s="59">
        <v>1</v>
      </c>
      <c r="K14" s="59"/>
      <c r="L14" s="59"/>
      <c r="M14" s="59"/>
      <c r="N14" s="59"/>
      <c r="O14" s="8">
        <f t="shared" si="0"/>
        <v>7</v>
      </c>
    </row>
    <row r="15" spans="1:15">
      <c r="A15" s="42" t="s">
        <v>68</v>
      </c>
      <c r="B15" s="40" t="s">
        <v>69</v>
      </c>
      <c r="C15" s="40" t="s">
        <v>70</v>
      </c>
      <c r="D15" s="60">
        <v>1</v>
      </c>
      <c r="E15" s="60">
        <v>1</v>
      </c>
      <c r="F15" s="60">
        <v>1</v>
      </c>
      <c r="G15" s="60">
        <v>1</v>
      </c>
      <c r="H15" s="70">
        <v>1</v>
      </c>
      <c r="I15" s="60">
        <v>1</v>
      </c>
      <c r="J15" s="60">
        <v>1</v>
      </c>
      <c r="K15" s="60">
        <v>1</v>
      </c>
      <c r="L15" s="60"/>
      <c r="M15" s="60">
        <v>1</v>
      </c>
      <c r="N15" s="60">
        <v>1</v>
      </c>
      <c r="O15" s="8">
        <f t="shared" si="0"/>
        <v>10</v>
      </c>
    </row>
    <row r="16" spans="1:15">
      <c r="A16" s="43" t="s">
        <v>120</v>
      </c>
      <c r="B16" s="41" t="s">
        <v>63</v>
      </c>
      <c r="C16" s="41" t="s">
        <v>121</v>
      </c>
      <c r="D16" s="59">
        <v>1</v>
      </c>
      <c r="E16" s="59">
        <v>1</v>
      </c>
      <c r="F16" s="59">
        <v>1</v>
      </c>
      <c r="G16" s="59">
        <v>1</v>
      </c>
      <c r="H16" s="69">
        <v>1</v>
      </c>
      <c r="I16" s="59">
        <v>1</v>
      </c>
      <c r="J16" s="59">
        <v>1</v>
      </c>
      <c r="K16" s="59">
        <v>1</v>
      </c>
      <c r="L16" s="59">
        <v>1</v>
      </c>
      <c r="M16" s="62">
        <v>1</v>
      </c>
      <c r="N16" s="59">
        <v>1</v>
      </c>
      <c r="O16" s="8">
        <f t="shared" si="0"/>
        <v>11</v>
      </c>
    </row>
    <row r="17" spans="1:15">
      <c r="A17" s="42" t="s">
        <v>155</v>
      </c>
      <c r="B17" s="40" t="s">
        <v>81</v>
      </c>
      <c r="C17" s="40" t="s">
        <v>156</v>
      </c>
      <c r="D17" s="60">
        <v>1</v>
      </c>
      <c r="E17" s="60"/>
      <c r="F17" s="60">
        <v>1</v>
      </c>
      <c r="G17" s="60">
        <v>1</v>
      </c>
      <c r="H17" s="70">
        <v>1</v>
      </c>
      <c r="I17" s="61">
        <v>1</v>
      </c>
      <c r="J17" s="60">
        <v>1</v>
      </c>
      <c r="K17" s="60"/>
      <c r="L17" s="60">
        <v>1</v>
      </c>
      <c r="M17" s="61">
        <v>1</v>
      </c>
      <c r="N17" s="60">
        <v>1</v>
      </c>
      <c r="O17" s="8">
        <f t="shared" si="0"/>
        <v>9</v>
      </c>
    </row>
    <row r="18" spans="1:15">
      <c r="A18" s="43" t="s">
        <v>141</v>
      </c>
      <c r="B18" s="41" t="s">
        <v>142</v>
      </c>
      <c r="C18" s="41" t="s">
        <v>143</v>
      </c>
      <c r="D18" s="59">
        <v>1</v>
      </c>
      <c r="E18" s="59">
        <v>1</v>
      </c>
      <c r="F18" s="59">
        <v>1</v>
      </c>
      <c r="G18" s="59">
        <v>1</v>
      </c>
      <c r="H18" s="69"/>
      <c r="I18" s="59"/>
      <c r="J18" s="59">
        <v>1</v>
      </c>
      <c r="K18" s="59"/>
      <c r="L18" s="62">
        <v>1</v>
      </c>
      <c r="M18" s="59">
        <v>1</v>
      </c>
      <c r="N18" s="59">
        <v>1</v>
      </c>
      <c r="O18" s="8">
        <f t="shared" si="0"/>
        <v>8</v>
      </c>
    </row>
    <row r="19" spans="1:15">
      <c r="A19" s="42" t="s">
        <v>170</v>
      </c>
      <c r="B19" s="40" t="s">
        <v>166</v>
      </c>
      <c r="C19" s="40" t="s">
        <v>167</v>
      </c>
      <c r="D19" s="60">
        <v>1</v>
      </c>
      <c r="E19" s="60"/>
      <c r="F19" s="60">
        <v>1</v>
      </c>
      <c r="G19" s="60">
        <v>1</v>
      </c>
      <c r="H19" s="70">
        <v>1</v>
      </c>
      <c r="I19" s="60">
        <v>1</v>
      </c>
      <c r="J19" s="60"/>
      <c r="K19" s="60"/>
      <c r="L19" s="60">
        <v>1</v>
      </c>
      <c r="M19" s="60"/>
      <c r="N19" s="60">
        <v>1</v>
      </c>
      <c r="O19" s="8">
        <f t="shared" si="0"/>
        <v>7</v>
      </c>
    </row>
    <row r="20" spans="1:15">
      <c r="A20" s="43" t="s">
        <v>130</v>
      </c>
      <c r="B20" s="41" t="s">
        <v>131</v>
      </c>
      <c r="C20" s="41" t="s">
        <v>207</v>
      </c>
      <c r="D20" s="59"/>
      <c r="E20" s="59">
        <v>1</v>
      </c>
      <c r="F20" s="59">
        <v>1</v>
      </c>
      <c r="G20" s="59"/>
      <c r="H20" s="69">
        <v>1</v>
      </c>
      <c r="I20" s="59">
        <v>1</v>
      </c>
      <c r="J20" s="59">
        <v>1</v>
      </c>
      <c r="K20" s="59"/>
      <c r="L20" s="59">
        <v>1</v>
      </c>
      <c r="M20" s="62">
        <v>1</v>
      </c>
      <c r="N20" s="59">
        <v>1</v>
      </c>
      <c r="O20" s="8">
        <f t="shared" si="0"/>
        <v>8</v>
      </c>
    </row>
    <row r="21" spans="1:15">
      <c r="A21" s="42" t="s">
        <v>127</v>
      </c>
      <c r="B21" s="40" t="s">
        <v>128</v>
      </c>
      <c r="C21" s="40" t="s">
        <v>129</v>
      </c>
      <c r="D21" s="60"/>
      <c r="E21" s="60"/>
      <c r="F21" s="60">
        <v>1</v>
      </c>
      <c r="G21" s="60">
        <v>1</v>
      </c>
      <c r="H21" s="70">
        <v>1</v>
      </c>
      <c r="I21" s="60">
        <v>1</v>
      </c>
      <c r="J21" s="60">
        <v>1</v>
      </c>
      <c r="K21" s="60">
        <v>1</v>
      </c>
      <c r="L21" s="60"/>
      <c r="M21" s="60"/>
      <c r="N21" s="60">
        <v>1</v>
      </c>
      <c r="O21" s="8">
        <f t="shared" si="0"/>
        <v>7</v>
      </c>
    </row>
    <row r="22" spans="1:15">
      <c r="A22" s="43" t="s">
        <v>125</v>
      </c>
      <c r="B22" s="41" t="s">
        <v>26</v>
      </c>
      <c r="C22" s="41" t="s">
        <v>126</v>
      </c>
      <c r="D22" s="59">
        <v>1</v>
      </c>
      <c r="E22" s="59">
        <v>1</v>
      </c>
      <c r="F22" s="59">
        <v>1</v>
      </c>
      <c r="G22" s="59">
        <v>1</v>
      </c>
      <c r="H22" s="69">
        <v>1</v>
      </c>
      <c r="I22" s="59"/>
      <c r="J22" s="59">
        <v>1</v>
      </c>
      <c r="K22" s="59">
        <v>1</v>
      </c>
      <c r="L22" s="59">
        <v>1</v>
      </c>
      <c r="M22" s="62">
        <v>1</v>
      </c>
      <c r="N22" s="59"/>
      <c r="O22" s="8">
        <f t="shared" si="0"/>
        <v>9</v>
      </c>
    </row>
    <row r="23" spans="1:15">
      <c r="A23" s="42" t="s">
        <v>136</v>
      </c>
      <c r="B23" s="40" t="s">
        <v>13</v>
      </c>
      <c r="C23" s="40" t="s">
        <v>137</v>
      </c>
      <c r="D23" s="60">
        <v>1</v>
      </c>
      <c r="E23" s="60">
        <v>1</v>
      </c>
      <c r="F23" s="60"/>
      <c r="G23" s="60">
        <v>1</v>
      </c>
      <c r="H23" s="70">
        <v>1</v>
      </c>
      <c r="I23" s="60">
        <v>1</v>
      </c>
      <c r="J23" s="60"/>
      <c r="K23" s="60">
        <v>1</v>
      </c>
      <c r="L23" s="60">
        <v>1</v>
      </c>
      <c r="M23" s="60">
        <v>1</v>
      </c>
      <c r="N23" s="60">
        <v>1</v>
      </c>
      <c r="O23" s="8">
        <f t="shared" si="0"/>
        <v>9</v>
      </c>
    </row>
    <row r="24" spans="1:15">
      <c r="A24" s="43" t="s">
        <v>80</v>
      </c>
      <c r="B24" s="41" t="s">
        <v>81</v>
      </c>
      <c r="C24" s="41" t="s">
        <v>82</v>
      </c>
      <c r="D24" s="59">
        <v>1</v>
      </c>
      <c r="E24" s="59"/>
      <c r="F24" s="59">
        <v>1</v>
      </c>
      <c r="G24" s="59">
        <v>1</v>
      </c>
      <c r="H24" s="69" t="s">
        <v>169</v>
      </c>
      <c r="I24" s="59">
        <v>1</v>
      </c>
      <c r="J24" s="59">
        <v>1</v>
      </c>
      <c r="K24" s="62">
        <v>1</v>
      </c>
      <c r="L24" s="59"/>
      <c r="M24" s="59">
        <v>1</v>
      </c>
      <c r="N24" s="59">
        <v>1</v>
      </c>
      <c r="O24" s="8">
        <f t="shared" si="0"/>
        <v>9</v>
      </c>
    </row>
    <row r="25" spans="1:15">
      <c r="A25" s="42" t="s">
        <v>110</v>
      </c>
      <c r="B25" s="40" t="s">
        <v>92</v>
      </c>
      <c r="C25" s="40" t="s">
        <v>111</v>
      </c>
      <c r="D25" s="60">
        <v>1</v>
      </c>
      <c r="E25" s="60">
        <v>1</v>
      </c>
      <c r="F25" s="60"/>
      <c r="G25" s="60">
        <v>1</v>
      </c>
      <c r="H25" s="70">
        <v>1</v>
      </c>
      <c r="I25" s="60">
        <v>1</v>
      </c>
      <c r="J25" s="60">
        <v>1</v>
      </c>
      <c r="K25" s="60">
        <v>1</v>
      </c>
      <c r="L25" s="60">
        <v>1</v>
      </c>
      <c r="M25" s="60">
        <v>1</v>
      </c>
      <c r="N25" s="60"/>
      <c r="O25" s="8">
        <f t="shared" si="0"/>
        <v>9</v>
      </c>
    </row>
    <row r="26" spans="1:15">
      <c r="A26" s="43" t="s">
        <v>15</v>
      </c>
      <c r="B26" s="41" t="s">
        <v>16</v>
      </c>
      <c r="C26" s="41" t="s">
        <v>17</v>
      </c>
      <c r="D26" s="59">
        <v>1</v>
      </c>
      <c r="E26" s="59">
        <v>1</v>
      </c>
      <c r="F26" s="59">
        <v>1</v>
      </c>
      <c r="G26" s="59">
        <v>1</v>
      </c>
      <c r="H26" s="69">
        <v>1</v>
      </c>
      <c r="I26" s="59">
        <v>1</v>
      </c>
      <c r="J26" s="59">
        <v>1</v>
      </c>
      <c r="K26" s="59">
        <v>1</v>
      </c>
      <c r="L26" s="59">
        <v>1</v>
      </c>
      <c r="M26" s="59"/>
      <c r="N26" s="59"/>
      <c r="O26" s="8">
        <f t="shared" si="0"/>
        <v>9</v>
      </c>
    </row>
    <row r="27" spans="1:15">
      <c r="A27" s="42" t="s">
        <v>20</v>
      </c>
      <c r="B27" s="40" t="s">
        <v>21</v>
      </c>
      <c r="C27" s="40" t="s">
        <v>22</v>
      </c>
      <c r="D27" s="60">
        <v>1</v>
      </c>
      <c r="E27" s="60">
        <v>1</v>
      </c>
      <c r="F27" s="60">
        <v>1</v>
      </c>
      <c r="G27" s="60">
        <v>1</v>
      </c>
      <c r="H27" s="70">
        <v>1</v>
      </c>
      <c r="I27" s="60">
        <v>1</v>
      </c>
      <c r="J27" s="60">
        <v>1</v>
      </c>
      <c r="K27" s="60">
        <v>1</v>
      </c>
      <c r="L27" s="60">
        <v>1</v>
      </c>
      <c r="M27" s="60">
        <v>1</v>
      </c>
      <c r="N27" s="60">
        <v>1</v>
      </c>
      <c r="O27" s="8">
        <f t="shared" si="0"/>
        <v>11</v>
      </c>
    </row>
    <row r="28" spans="1:15">
      <c r="A28" s="43" t="s">
        <v>57</v>
      </c>
      <c r="B28" s="41" t="s">
        <v>58</v>
      </c>
      <c r="C28" s="41" t="s">
        <v>59</v>
      </c>
      <c r="D28" s="59">
        <v>1</v>
      </c>
      <c r="E28" s="59">
        <v>1</v>
      </c>
      <c r="F28" s="59">
        <v>1</v>
      </c>
      <c r="G28" s="59">
        <v>1</v>
      </c>
      <c r="H28" s="69">
        <v>1</v>
      </c>
      <c r="I28" s="59">
        <v>1</v>
      </c>
      <c r="J28" s="59">
        <v>1</v>
      </c>
      <c r="K28" s="59">
        <v>1</v>
      </c>
      <c r="L28" s="59"/>
      <c r="M28" s="59">
        <v>1</v>
      </c>
      <c r="N28" s="59">
        <v>1</v>
      </c>
      <c r="O28" s="8">
        <f t="shared" si="0"/>
        <v>10</v>
      </c>
    </row>
    <row r="29" spans="1:15">
      <c r="A29" s="42" t="s">
        <v>6</v>
      </c>
      <c r="B29" s="40" t="s">
        <v>7</v>
      </c>
      <c r="C29" s="40" t="s">
        <v>8</v>
      </c>
      <c r="D29" s="60"/>
      <c r="E29" s="60"/>
      <c r="F29" s="60">
        <v>1</v>
      </c>
      <c r="G29" s="60">
        <v>1</v>
      </c>
      <c r="H29" s="70">
        <v>1</v>
      </c>
      <c r="I29" s="60">
        <v>1</v>
      </c>
      <c r="J29" s="60"/>
      <c r="K29" s="60">
        <v>1</v>
      </c>
      <c r="L29" s="60">
        <v>1</v>
      </c>
      <c r="M29" s="60">
        <v>1</v>
      </c>
      <c r="N29" s="60">
        <v>1</v>
      </c>
      <c r="O29" s="8">
        <f t="shared" si="0"/>
        <v>8</v>
      </c>
    </row>
    <row r="30" spans="1:15">
      <c r="A30" s="43" t="s">
        <v>28</v>
      </c>
      <c r="B30" s="41" t="s">
        <v>10</v>
      </c>
      <c r="C30" s="41" t="s">
        <v>29</v>
      </c>
      <c r="D30" s="59">
        <v>1</v>
      </c>
      <c r="E30" s="59">
        <v>1</v>
      </c>
      <c r="F30" s="59">
        <v>1</v>
      </c>
      <c r="G30" s="59">
        <v>1</v>
      </c>
      <c r="H30" s="69">
        <v>1</v>
      </c>
      <c r="I30" s="59">
        <v>1</v>
      </c>
      <c r="J30" s="59">
        <v>1</v>
      </c>
      <c r="K30" s="59"/>
      <c r="L30" s="59">
        <v>1</v>
      </c>
      <c r="M30" s="59">
        <v>1</v>
      </c>
      <c r="N30" s="59">
        <v>1</v>
      </c>
      <c r="O30" s="8">
        <f t="shared" si="0"/>
        <v>10</v>
      </c>
    </row>
    <row r="31" spans="1:15">
      <c r="A31" s="42" t="s">
        <v>33</v>
      </c>
      <c r="B31" s="40" t="s">
        <v>34</v>
      </c>
      <c r="C31" s="40" t="s">
        <v>35</v>
      </c>
      <c r="D31" s="60">
        <v>1</v>
      </c>
      <c r="E31" s="60">
        <v>1</v>
      </c>
      <c r="F31" s="60">
        <v>1</v>
      </c>
      <c r="G31" s="60">
        <v>1</v>
      </c>
      <c r="H31" s="70">
        <v>1</v>
      </c>
      <c r="I31" s="60">
        <v>1</v>
      </c>
      <c r="J31" s="60">
        <v>1</v>
      </c>
      <c r="K31" s="60">
        <v>1</v>
      </c>
      <c r="L31" s="60">
        <v>1</v>
      </c>
      <c r="M31" s="60">
        <v>1</v>
      </c>
      <c r="N31" s="60">
        <v>1</v>
      </c>
      <c r="O31" s="8">
        <f t="shared" si="0"/>
        <v>11</v>
      </c>
    </row>
    <row r="32" spans="1:15">
      <c r="A32" s="43" t="s">
        <v>9</v>
      </c>
      <c r="B32" s="41" t="s">
        <v>10</v>
      </c>
      <c r="C32" s="41" t="s">
        <v>11</v>
      </c>
      <c r="D32" s="59">
        <v>1</v>
      </c>
      <c r="E32" s="59">
        <v>1</v>
      </c>
      <c r="F32" s="59">
        <v>1</v>
      </c>
      <c r="G32" s="59">
        <v>1</v>
      </c>
      <c r="H32" s="69">
        <v>1</v>
      </c>
      <c r="I32" s="59">
        <v>1</v>
      </c>
      <c r="J32" s="59">
        <v>1</v>
      </c>
      <c r="K32" s="59">
        <v>1</v>
      </c>
      <c r="L32" s="59">
        <v>1</v>
      </c>
      <c r="M32" s="62">
        <v>1</v>
      </c>
      <c r="N32" s="59">
        <v>1</v>
      </c>
      <c r="O32" s="8">
        <f t="shared" si="0"/>
        <v>11</v>
      </c>
    </row>
    <row r="33" spans="1:15">
      <c r="A33" s="42" t="s">
        <v>36</v>
      </c>
      <c r="B33" s="40" t="s">
        <v>37</v>
      </c>
      <c r="C33" s="40" t="s">
        <v>38</v>
      </c>
      <c r="D33" s="60">
        <v>1</v>
      </c>
      <c r="E33" s="60">
        <v>1</v>
      </c>
      <c r="F33" s="60">
        <v>1</v>
      </c>
      <c r="G33" s="60">
        <v>1</v>
      </c>
      <c r="H33" s="70">
        <v>1</v>
      </c>
      <c r="I33" s="60">
        <v>1</v>
      </c>
      <c r="J33" s="60">
        <v>1</v>
      </c>
      <c r="K33" s="60"/>
      <c r="L33" s="60">
        <v>1</v>
      </c>
      <c r="M33" s="60">
        <v>1</v>
      </c>
      <c r="N33" s="60">
        <v>1</v>
      </c>
      <c r="O33" s="8">
        <f t="shared" si="0"/>
        <v>10</v>
      </c>
    </row>
    <row r="34" spans="1:15">
      <c r="A34" s="43" t="s">
        <v>87</v>
      </c>
      <c r="B34" s="41" t="s">
        <v>81</v>
      </c>
      <c r="C34" s="41" t="s">
        <v>88</v>
      </c>
      <c r="D34" s="59">
        <v>1</v>
      </c>
      <c r="E34" s="59">
        <v>1</v>
      </c>
      <c r="F34" s="59">
        <v>1</v>
      </c>
      <c r="G34" s="59">
        <v>1</v>
      </c>
      <c r="H34" s="69">
        <v>1</v>
      </c>
      <c r="I34" s="59">
        <v>1</v>
      </c>
      <c r="J34" s="59">
        <v>1</v>
      </c>
      <c r="K34" s="59"/>
      <c r="L34" s="59">
        <v>1</v>
      </c>
      <c r="M34" s="59"/>
      <c r="N34" s="59"/>
      <c r="O34" s="8">
        <f t="shared" si="0"/>
        <v>8</v>
      </c>
    </row>
    <row r="35" spans="1:15">
      <c r="A35" s="42" t="s">
        <v>51</v>
      </c>
      <c r="B35" s="40" t="s">
        <v>52</v>
      </c>
      <c r="C35" s="40" t="s">
        <v>53</v>
      </c>
      <c r="D35" s="60">
        <v>1</v>
      </c>
      <c r="E35" s="60"/>
      <c r="F35" s="60">
        <v>1</v>
      </c>
      <c r="G35" s="60">
        <v>1</v>
      </c>
      <c r="H35" s="70">
        <v>1</v>
      </c>
      <c r="I35" s="60"/>
      <c r="J35" s="60">
        <v>1</v>
      </c>
      <c r="K35" s="60">
        <v>1</v>
      </c>
      <c r="L35" s="60">
        <v>1</v>
      </c>
      <c r="M35" s="60"/>
      <c r="N35" s="60"/>
      <c r="O35" s="8">
        <f t="shared" si="0"/>
        <v>7</v>
      </c>
    </row>
    <row r="36" spans="1:15">
      <c r="A36" s="43" t="s">
        <v>77</v>
      </c>
      <c r="B36" s="41" t="s">
        <v>78</v>
      </c>
      <c r="C36" s="41" t="s">
        <v>79</v>
      </c>
      <c r="D36" s="59">
        <v>1</v>
      </c>
      <c r="E36" s="59"/>
      <c r="F36" s="59"/>
      <c r="G36" s="59">
        <v>1</v>
      </c>
      <c r="H36" s="69">
        <v>1</v>
      </c>
      <c r="I36" s="59">
        <v>1</v>
      </c>
      <c r="J36" s="59">
        <v>1</v>
      </c>
      <c r="K36" s="59">
        <v>1</v>
      </c>
      <c r="L36" s="59">
        <v>1</v>
      </c>
      <c r="M36" s="59"/>
      <c r="N36" s="59">
        <v>1</v>
      </c>
      <c r="O36" s="8">
        <f t="shared" si="0"/>
        <v>8</v>
      </c>
    </row>
    <row r="37" spans="1:15">
      <c r="A37" s="42" t="s">
        <v>116</v>
      </c>
      <c r="B37" s="40" t="s">
        <v>117</v>
      </c>
      <c r="C37" s="40" t="s">
        <v>178</v>
      </c>
      <c r="D37" s="60">
        <v>1</v>
      </c>
      <c r="E37" s="60"/>
      <c r="F37" s="60">
        <v>1</v>
      </c>
      <c r="G37" s="60"/>
      <c r="H37" s="70">
        <v>1</v>
      </c>
      <c r="I37" s="60">
        <v>1</v>
      </c>
      <c r="J37" s="60">
        <v>1</v>
      </c>
      <c r="K37" s="60"/>
      <c r="L37" s="60">
        <v>1</v>
      </c>
      <c r="M37" s="60">
        <v>1</v>
      </c>
      <c r="N37" s="60">
        <v>1</v>
      </c>
      <c r="O37" s="8">
        <f t="shared" si="0"/>
        <v>8</v>
      </c>
    </row>
    <row r="38" spans="1:15">
      <c r="A38" s="43" t="s">
        <v>151</v>
      </c>
      <c r="B38" s="41" t="s">
        <v>152</v>
      </c>
      <c r="C38" s="41" t="s">
        <v>153</v>
      </c>
      <c r="D38" s="59">
        <v>1</v>
      </c>
      <c r="E38" s="59">
        <v>1</v>
      </c>
      <c r="F38" s="59">
        <v>1</v>
      </c>
      <c r="G38" s="59">
        <v>1</v>
      </c>
      <c r="H38" s="69">
        <v>1</v>
      </c>
      <c r="I38" s="59">
        <v>1</v>
      </c>
      <c r="J38" s="59">
        <v>1</v>
      </c>
      <c r="K38" s="59">
        <v>1</v>
      </c>
      <c r="L38" s="59">
        <v>1</v>
      </c>
      <c r="M38" s="59">
        <v>1</v>
      </c>
      <c r="N38" s="59"/>
      <c r="O38" s="8">
        <f t="shared" si="0"/>
        <v>10</v>
      </c>
    </row>
    <row r="39" spans="1:15">
      <c r="A39" s="42" t="s">
        <v>157</v>
      </c>
      <c r="B39" s="40" t="s">
        <v>158</v>
      </c>
      <c r="C39" s="40" t="s">
        <v>159</v>
      </c>
      <c r="D39" s="60">
        <v>1</v>
      </c>
      <c r="E39" s="60">
        <v>1</v>
      </c>
      <c r="F39" s="60">
        <v>1</v>
      </c>
      <c r="G39" s="60">
        <v>1</v>
      </c>
      <c r="H39" s="70">
        <v>1</v>
      </c>
      <c r="I39" s="60">
        <v>1</v>
      </c>
      <c r="J39" s="60">
        <v>1</v>
      </c>
      <c r="K39" s="60">
        <v>1</v>
      </c>
      <c r="L39" s="60"/>
      <c r="M39" s="60"/>
      <c r="N39" s="60"/>
      <c r="O39" s="8">
        <f t="shared" si="0"/>
        <v>8</v>
      </c>
    </row>
    <row r="40" spans="1:15">
      <c r="A40" s="43" t="s">
        <v>105</v>
      </c>
      <c r="B40" s="41" t="s">
        <v>106</v>
      </c>
      <c r="C40" s="41" t="s">
        <v>107</v>
      </c>
      <c r="D40" s="59">
        <v>1</v>
      </c>
      <c r="E40" s="59">
        <v>1</v>
      </c>
      <c r="F40" s="59"/>
      <c r="G40" s="59">
        <v>1</v>
      </c>
      <c r="H40" s="69">
        <v>1</v>
      </c>
      <c r="I40" s="59">
        <v>1</v>
      </c>
      <c r="J40" s="59"/>
      <c r="K40" s="59">
        <v>1</v>
      </c>
      <c r="L40" s="59">
        <v>1</v>
      </c>
      <c r="M40" s="59">
        <v>1</v>
      </c>
      <c r="N40" s="59">
        <v>1</v>
      </c>
      <c r="O40" s="8">
        <f t="shared" si="0"/>
        <v>9</v>
      </c>
    </row>
    <row r="41" spans="1:15">
      <c r="A41" s="42" t="s">
        <v>163</v>
      </c>
      <c r="B41" s="40" t="s">
        <v>164</v>
      </c>
      <c r="C41" s="40" t="s">
        <v>165</v>
      </c>
      <c r="D41" s="60">
        <v>1</v>
      </c>
      <c r="E41" s="60"/>
      <c r="F41" s="60">
        <v>1</v>
      </c>
      <c r="G41" s="60">
        <v>1</v>
      </c>
      <c r="H41" s="70">
        <v>1</v>
      </c>
      <c r="I41" s="60">
        <v>1</v>
      </c>
      <c r="J41" s="60">
        <v>1</v>
      </c>
      <c r="K41" s="61">
        <v>1</v>
      </c>
      <c r="L41" s="60"/>
      <c r="M41" s="60">
        <v>1</v>
      </c>
      <c r="N41" s="60">
        <v>1</v>
      </c>
      <c r="O41" s="8">
        <f t="shared" si="0"/>
        <v>9</v>
      </c>
    </row>
    <row r="42" spans="1:15">
      <c r="A42" s="43" t="s">
        <v>148</v>
      </c>
      <c r="B42" s="41" t="s">
        <v>149</v>
      </c>
      <c r="C42" s="41" t="s">
        <v>150</v>
      </c>
      <c r="D42" s="59">
        <v>1</v>
      </c>
      <c r="E42" s="59">
        <v>1</v>
      </c>
      <c r="F42" s="59">
        <v>1</v>
      </c>
      <c r="G42" s="59">
        <v>1</v>
      </c>
      <c r="H42" s="69">
        <v>1</v>
      </c>
      <c r="I42" s="59">
        <v>1</v>
      </c>
      <c r="J42" s="59">
        <v>1</v>
      </c>
      <c r="K42" s="62">
        <v>1</v>
      </c>
      <c r="L42" s="59">
        <v>1</v>
      </c>
      <c r="M42" s="59">
        <v>1</v>
      </c>
      <c r="N42" s="59">
        <v>1</v>
      </c>
      <c r="O42" s="8">
        <f t="shared" si="0"/>
        <v>11</v>
      </c>
    </row>
    <row r="43" spans="1:15">
      <c r="A43" s="42" t="s">
        <v>122</v>
      </c>
      <c r="B43" s="40" t="s">
        <v>123</v>
      </c>
      <c r="C43" s="40" t="s">
        <v>124</v>
      </c>
      <c r="D43" s="60">
        <v>1</v>
      </c>
      <c r="E43" s="60"/>
      <c r="F43" s="60"/>
      <c r="G43" s="60">
        <v>1</v>
      </c>
      <c r="H43" s="70">
        <v>1</v>
      </c>
      <c r="I43" s="60">
        <v>1</v>
      </c>
      <c r="J43" s="60"/>
      <c r="K43" s="60"/>
      <c r="L43" s="60">
        <v>1</v>
      </c>
      <c r="M43" s="60">
        <v>1</v>
      </c>
      <c r="N43" s="60"/>
      <c r="O43" s="8">
        <f t="shared" si="0"/>
        <v>6</v>
      </c>
    </row>
    <row r="44" spans="1:15">
      <c r="A44" s="43" t="s">
        <v>161</v>
      </c>
      <c r="B44" s="41" t="s">
        <v>92</v>
      </c>
      <c r="C44" s="41" t="s">
        <v>162</v>
      </c>
      <c r="D44" s="59">
        <v>1</v>
      </c>
      <c r="E44" s="59">
        <v>1</v>
      </c>
      <c r="F44" s="59">
        <v>1</v>
      </c>
      <c r="G44" s="59">
        <v>1</v>
      </c>
      <c r="H44" s="69">
        <v>1</v>
      </c>
      <c r="I44" s="59">
        <v>1</v>
      </c>
      <c r="J44" s="59"/>
      <c r="K44" s="59"/>
      <c r="L44" s="59">
        <v>1</v>
      </c>
      <c r="M44" s="59">
        <v>1</v>
      </c>
      <c r="N44" s="59">
        <v>1</v>
      </c>
      <c r="O44" s="8">
        <f t="shared" si="0"/>
        <v>9</v>
      </c>
    </row>
    <row r="45" spans="1:15">
      <c r="A45" s="42" t="s">
        <v>74</v>
      </c>
      <c r="B45" s="40" t="s">
        <v>75</v>
      </c>
      <c r="C45" s="40" t="s">
        <v>76</v>
      </c>
      <c r="D45" s="60">
        <v>1</v>
      </c>
      <c r="E45" s="60">
        <v>1</v>
      </c>
      <c r="F45" s="60">
        <v>1</v>
      </c>
      <c r="G45" s="60">
        <v>1</v>
      </c>
      <c r="H45" s="70">
        <v>1</v>
      </c>
      <c r="I45" s="60">
        <v>1</v>
      </c>
      <c r="J45" s="60">
        <v>1</v>
      </c>
      <c r="K45" s="60">
        <v>1</v>
      </c>
      <c r="L45" s="60"/>
      <c r="M45" s="60"/>
      <c r="N45" s="60">
        <v>1</v>
      </c>
      <c r="O45" s="8">
        <f t="shared" si="0"/>
        <v>9</v>
      </c>
    </row>
    <row r="46" spans="1:15">
      <c r="A46" s="43" t="s">
        <v>71</v>
      </c>
      <c r="B46" s="41" t="s">
        <v>72</v>
      </c>
      <c r="C46" s="41" t="s">
        <v>73</v>
      </c>
      <c r="D46" s="59">
        <v>1</v>
      </c>
      <c r="E46" s="59">
        <v>1</v>
      </c>
      <c r="F46" s="59">
        <v>1</v>
      </c>
      <c r="G46" s="59">
        <v>1</v>
      </c>
      <c r="H46" s="69">
        <v>1</v>
      </c>
      <c r="I46" s="59">
        <v>1</v>
      </c>
      <c r="J46" s="59">
        <v>1</v>
      </c>
      <c r="K46" s="59">
        <v>1</v>
      </c>
      <c r="L46" s="59">
        <v>1</v>
      </c>
      <c r="M46" s="59">
        <v>1</v>
      </c>
      <c r="N46" s="59">
        <v>1</v>
      </c>
      <c r="O46" s="8">
        <f t="shared" si="0"/>
        <v>11</v>
      </c>
    </row>
    <row r="47" spans="1:15">
      <c r="A47" s="42" t="s">
        <v>71</v>
      </c>
      <c r="B47" s="40" t="s">
        <v>146</v>
      </c>
      <c r="C47" s="40" t="s">
        <v>147</v>
      </c>
      <c r="D47" s="60">
        <v>1</v>
      </c>
      <c r="E47" s="60"/>
      <c r="F47" s="60"/>
      <c r="G47" s="60"/>
      <c r="H47" s="70"/>
      <c r="I47" s="60"/>
      <c r="J47" s="60"/>
      <c r="K47" s="60"/>
      <c r="L47" s="60"/>
      <c r="M47" s="60"/>
      <c r="N47" s="60"/>
      <c r="O47" s="8">
        <f t="shared" si="0"/>
        <v>1</v>
      </c>
    </row>
    <row r="48" spans="1:15">
      <c r="A48" s="43" t="s">
        <v>112</v>
      </c>
      <c r="B48" s="41" t="s">
        <v>113</v>
      </c>
      <c r="C48" s="41" t="s">
        <v>118</v>
      </c>
      <c r="D48" s="59">
        <v>1</v>
      </c>
      <c r="E48" s="59">
        <v>1</v>
      </c>
      <c r="F48" s="59">
        <v>1</v>
      </c>
      <c r="G48" s="59">
        <v>1</v>
      </c>
      <c r="H48" s="69">
        <v>1</v>
      </c>
      <c r="I48" s="59">
        <v>1</v>
      </c>
      <c r="J48" s="59">
        <v>1</v>
      </c>
      <c r="K48" s="59">
        <v>1</v>
      </c>
      <c r="L48" s="62">
        <v>1</v>
      </c>
      <c r="M48" s="59">
        <v>1</v>
      </c>
      <c r="N48" s="59">
        <v>1</v>
      </c>
      <c r="O48" s="8">
        <f t="shared" si="0"/>
        <v>11</v>
      </c>
    </row>
    <row r="49" spans="1:15">
      <c r="A49" s="42" t="s">
        <v>25</v>
      </c>
      <c r="B49" s="40" t="s">
        <v>26</v>
      </c>
      <c r="C49" s="40" t="s">
        <v>27</v>
      </c>
      <c r="D49" s="60">
        <v>1</v>
      </c>
      <c r="E49" s="60">
        <v>1</v>
      </c>
      <c r="F49" s="60"/>
      <c r="G49" s="60">
        <v>1</v>
      </c>
      <c r="H49" s="70">
        <v>1</v>
      </c>
      <c r="I49" s="60">
        <v>1</v>
      </c>
      <c r="J49" s="60">
        <v>1</v>
      </c>
      <c r="K49" s="60">
        <v>1</v>
      </c>
      <c r="L49" s="60">
        <v>1</v>
      </c>
      <c r="M49" s="60"/>
      <c r="N49" s="60">
        <v>1</v>
      </c>
      <c r="O49" s="8">
        <f t="shared" si="0"/>
        <v>9</v>
      </c>
    </row>
    <row r="50" spans="1:15">
      <c r="A50" s="43" t="s">
        <v>45</v>
      </c>
      <c r="B50" s="41" t="s">
        <v>46</v>
      </c>
      <c r="C50" s="41" t="s">
        <v>47</v>
      </c>
      <c r="D50" s="59">
        <v>1</v>
      </c>
      <c r="E50" s="59">
        <v>1</v>
      </c>
      <c r="F50" s="59">
        <v>1</v>
      </c>
      <c r="G50" s="59">
        <v>1</v>
      </c>
      <c r="H50" s="69">
        <v>1</v>
      </c>
      <c r="I50" s="59">
        <v>1</v>
      </c>
      <c r="J50" s="59">
        <v>1</v>
      </c>
      <c r="K50" s="59">
        <v>1</v>
      </c>
      <c r="L50" s="59">
        <v>1</v>
      </c>
      <c r="M50" s="62">
        <v>1</v>
      </c>
      <c r="N50" s="59">
        <v>1</v>
      </c>
      <c r="O50" s="8">
        <f t="shared" si="0"/>
        <v>11</v>
      </c>
    </row>
    <row r="51" spans="1:15">
      <c r="A51" s="42" t="s">
        <v>85</v>
      </c>
      <c r="B51" s="40" t="s">
        <v>16</v>
      </c>
      <c r="C51" s="40" t="s">
        <v>86</v>
      </c>
      <c r="D51" s="60">
        <v>1</v>
      </c>
      <c r="E51" s="60">
        <v>1</v>
      </c>
      <c r="F51" s="60">
        <v>1</v>
      </c>
      <c r="G51" s="60"/>
      <c r="H51" s="70">
        <v>1</v>
      </c>
      <c r="I51" s="60">
        <v>1</v>
      </c>
      <c r="J51" s="60">
        <v>1</v>
      </c>
      <c r="K51" s="60">
        <v>1</v>
      </c>
      <c r="L51" s="60">
        <v>1</v>
      </c>
      <c r="M51" s="60">
        <v>1</v>
      </c>
      <c r="N51" s="60"/>
      <c r="O51" s="8">
        <f t="shared" si="0"/>
        <v>9</v>
      </c>
    </row>
    <row r="52" spans="1:15">
      <c r="A52" s="43" t="s">
        <v>89</v>
      </c>
      <c r="B52" s="41" t="s">
        <v>90</v>
      </c>
      <c r="C52" s="41" t="s">
        <v>91</v>
      </c>
      <c r="D52" s="59">
        <v>1</v>
      </c>
      <c r="E52" s="59"/>
      <c r="F52" s="59">
        <v>1</v>
      </c>
      <c r="G52" s="59">
        <v>1</v>
      </c>
      <c r="H52" s="69">
        <v>1</v>
      </c>
      <c r="I52" s="59">
        <v>1</v>
      </c>
      <c r="J52" s="59">
        <v>1</v>
      </c>
      <c r="K52" s="59"/>
      <c r="L52" s="59">
        <v>1</v>
      </c>
      <c r="M52" s="59"/>
      <c r="N52" s="59">
        <v>1</v>
      </c>
      <c r="O52" s="8">
        <f t="shared" si="0"/>
        <v>8</v>
      </c>
    </row>
    <row r="53" spans="1:15">
      <c r="A53" s="42" t="s">
        <v>99</v>
      </c>
      <c r="B53" s="40" t="s">
        <v>100</v>
      </c>
      <c r="C53" s="40" t="s">
        <v>101</v>
      </c>
      <c r="D53" s="60">
        <v>1</v>
      </c>
      <c r="E53" s="60">
        <v>1</v>
      </c>
      <c r="F53" s="60"/>
      <c r="G53" s="60">
        <v>1</v>
      </c>
      <c r="H53" s="70">
        <v>1</v>
      </c>
      <c r="I53" s="60">
        <v>1</v>
      </c>
      <c r="J53" s="60">
        <v>1</v>
      </c>
      <c r="K53" s="60"/>
      <c r="L53" s="60"/>
      <c r="M53" s="60">
        <v>1</v>
      </c>
      <c r="N53" s="60">
        <v>1</v>
      </c>
      <c r="O53" s="8">
        <f t="shared" si="0"/>
        <v>8</v>
      </c>
    </row>
    <row r="54" spans="1:15">
      <c r="A54" s="43" t="s">
        <v>138</v>
      </c>
      <c r="B54" s="41" t="s">
        <v>139</v>
      </c>
      <c r="C54" s="41" t="s">
        <v>201</v>
      </c>
      <c r="D54" s="59">
        <v>1</v>
      </c>
      <c r="E54" s="59">
        <v>1</v>
      </c>
      <c r="F54" s="59">
        <v>1</v>
      </c>
      <c r="G54" s="59">
        <v>1</v>
      </c>
      <c r="H54" s="69">
        <v>1</v>
      </c>
      <c r="I54" s="59">
        <v>1</v>
      </c>
      <c r="J54" s="59">
        <v>1</v>
      </c>
      <c r="K54" s="59"/>
      <c r="L54" s="59">
        <v>1</v>
      </c>
      <c r="M54" s="59">
        <v>1</v>
      </c>
      <c r="N54" s="59">
        <v>1</v>
      </c>
      <c r="O54" s="8">
        <f t="shared" si="0"/>
        <v>10</v>
      </c>
    </row>
    <row r="55" spans="1:15">
      <c r="A55" s="42" t="s">
        <v>102</v>
      </c>
      <c r="B55" s="40" t="s">
        <v>103</v>
      </c>
      <c r="C55" s="40" t="s">
        <v>104</v>
      </c>
      <c r="D55" s="60">
        <v>1</v>
      </c>
      <c r="E55" s="60">
        <v>1</v>
      </c>
      <c r="F55" s="60">
        <v>1</v>
      </c>
      <c r="G55" s="60">
        <v>1</v>
      </c>
      <c r="H55" s="70">
        <v>1</v>
      </c>
      <c r="I55" s="60">
        <v>1</v>
      </c>
      <c r="J55" s="60">
        <v>1</v>
      </c>
      <c r="K55" s="60">
        <v>1</v>
      </c>
      <c r="L55" s="60">
        <v>1</v>
      </c>
      <c r="M55" s="60">
        <v>1</v>
      </c>
      <c r="N55" s="60">
        <v>1</v>
      </c>
      <c r="O55" s="8">
        <f t="shared" si="0"/>
        <v>11</v>
      </c>
    </row>
    <row r="56" spans="1:15">
      <c r="A56" s="43" t="s">
        <v>39</v>
      </c>
      <c r="B56" s="41" t="s">
        <v>40</v>
      </c>
      <c r="C56" s="41" t="s">
        <v>41</v>
      </c>
      <c r="D56" s="59"/>
      <c r="E56" s="59"/>
      <c r="F56" s="59">
        <v>1</v>
      </c>
      <c r="G56" s="59"/>
      <c r="H56" s="69">
        <v>1</v>
      </c>
      <c r="I56" s="59">
        <v>1</v>
      </c>
      <c r="J56" s="59">
        <v>1</v>
      </c>
      <c r="K56" s="62">
        <v>1</v>
      </c>
      <c r="L56" s="59">
        <v>1</v>
      </c>
      <c r="M56" s="59">
        <v>1</v>
      </c>
      <c r="N56" s="59">
        <v>1</v>
      </c>
      <c r="O56" s="8">
        <f t="shared" si="0"/>
        <v>8</v>
      </c>
    </row>
    <row r="57" spans="1:15">
      <c r="A57" s="42" t="s">
        <v>39</v>
      </c>
      <c r="B57" s="40" t="s">
        <v>92</v>
      </c>
      <c r="C57" s="40" t="s">
        <v>93</v>
      </c>
      <c r="D57" s="60">
        <v>1</v>
      </c>
      <c r="E57" s="60">
        <v>1</v>
      </c>
      <c r="F57" s="60">
        <v>1</v>
      </c>
      <c r="G57" s="60">
        <v>1</v>
      </c>
      <c r="H57" s="70" t="s">
        <v>169</v>
      </c>
      <c r="I57" s="60">
        <v>1</v>
      </c>
      <c r="J57" s="60">
        <v>1</v>
      </c>
      <c r="K57" s="60">
        <v>1</v>
      </c>
      <c r="L57" s="60">
        <v>1</v>
      </c>
      <c r="M57" s="60"/>
      <c r="N57" s="60">
        <v>1</v>
      </c>
      <c r="O57" s="8">
        <f t="shared" si="0"/>
        <v>10</v>
      </c>
    </row>
    <row r="58" spans="1:15">
      <c r="A58" s="43" t="s">
        <v>54</v>
      </c>
      <c r="B58" s="41" t="s">
        <v>55</v>
      </c>
      <c r="C58" s="41" t="s">
        <v>56</v>
      </c>
      <c r="D58" s="59">
        <v>1</v>
      </c>
      <c r="E58" s="59">
        <v>1</v>
      </c>
      <c r="F58" s="59">
        <v>1</v>
      </c>
      <c r="G58" s="59">
        <v>1</v>
      </c>
      <c r="H58" s="69" t="s">
        <v>169</v>
      </c>
      <c r="I58" s="59"/>
      <c r="J58" s="59">
        <v>1</v>
      </c>
      <c r="K58" s="59">
        <v>1</v>
      </c>
      <c r="L58" s="59">
        <v>1</v>
      </c>
      <c r="M58" s="59">
        <v>1</v>
      </c>
      <c r="N58" s="59">
        <v>1</v>
      </c>
      <c r="O58" s="8">
        <f t="shared" si="0"/>
        <v>10</v>
      </c>
    </row>
    <row r="59" spans="1:15">
      <c r="A59" s="42" t="s">
        <v>54</v>
      </c>
      <c r="B59" s="40" t="s">
        <v>172</v>
      </c>
      <c r="C59" s="40" t="s">
        <v>173</v>
      </c>
      <c r="D59" s="60">
        <v>1</v>
      </c>
      <c r="E59" s="60">
        <v>1</v>
      </c>
      <c r="F59" s="60">
        <v>1</v>
      </c>
      <c r="G59" s="60">
        <v>1</v>
      </c>
      <c r="H59" s="70">
        <v>1</v>
      </c>
      <c r="I59" s="60"/>
      <c r="J59" s="60"/>
      <c r="K59" s="60"/>
      <c r="L59" s="60"/>
      <c r="M59" s="60"/>
      <c r="N59" s="60"/>
      <c r="O59" s="8">
        <f t="shared" si="0"/>
        <v>5</v>
      </c>
    </row>
    <row r="60" spans="1:15">
      <c r="A60" s="43" t="s">
        <v>133</v>
      </c>
      <c r="B60" s="41" t="s">
        <v>134</v>
      </c>
      <c r="C60" s="41" t="s">
        <v>135</v>
      </c>
      <c r="D60" s="59">
        <v>1</v>
      </c>
      <c r="E60" s="59"/>
      <c r="F60" s="59">
        <v>1</v>
      </c>
      <c r="G60" s="59">
        <v>1</v>
      </c>
      <c r="H60" s="69">
        <v>1</v>
      </c>
      <c r="I60" s="59">
        <v>1</v>
      </c>
      <c r="J60" s="59">
        <v>1</v>
      </c>
      <c r="K60" s="59">
        <v>1</v>
      </c>
      <c r="L60" s="59">
        <v>1</v>
      </c>
      <c r="M60" s="59">
        <v>1</v>
      </c>
      <c r="N60" s="59">
        <v>1</v>
      </c>
      <c r="O60" s="8">
        <f t="shared" si="0"/>
        <v>10</v>
      </c>
    </row>
    <row r="61" spans="1:15">
      <c r="A61" s="42" t="s">
        <v>108</v>
      </c>
      <c r="B61" s="40" t="s">
        <v>26</v>
      </c>
      <c r="C61" s="40" t="s">
        <v>109</v>
      </c>
      <c r="D61" s="60">
        <v>1</v>
      </c>
      <c r="E61" s="60">
        <v>1</v>
      </c>
      <c r="F61" s="60">
        <v>1</v>
      </c>
      <c r="G61" s="60">
        <v>1</v>
      </c>
      <c r="H61" s="70">
        <v>1</v>
      </c>
      <c r="I61" s="60">
        <v>1</v>
      </c>
      <c r="J61" s="60">
        <v>1</v>
      </c>
      <c r="K61" s="60">
        <v>1</v>
      </c>
      <c r="L61" s="60"/>
      <c r="M61" s="61">
        <v>1</v>
      </c>
      <c r="N61" s="60"/>
      <c r="O61" s="8">
        <f t="shared" si="0"/>
        <v>9</v>
      </c>
    </row>
    <row r="62" spans="1:15">
      <c r="A62" s="43" t="s">
        <v>18</v>
      </c>
      <c r="B62" s="41" t="s">
        <v>13</v>
      </c>
      <c r="C62" s="41" t="s">
        <v>19</v>
      </c>
      <c r="D62" s="59">
        <v>1</v>
      </c>
      <c r="E62" s="59">
        <v>1</v>
      </c>
      <c r="F62" s="59"/>
      <c r="G62" s="59">
        <v>1</v>
      </c>
      <c r="H62" s="69">
        <v>1</v>
      </c>
      <c r="I62" s="59">
        <v>1</v>
      </c>
      <c r="J62" s="59">
        <v>1</v>
      </c>
      <c r="K62" s="59">
        <v>1</v>
      </c>
      <c r="L62" s="59">
        <v>1</v>
      </c>
      <c r="M62" s="59">
        <v>1</v>
      </c>
      <c r="N62" s="59"/>
      <c r="O62" s="8">
        <f t="shared" si="0"/>
        <v>9</v>
      </c>
    </row>
    <row r="63" spans="1:15">
      <c r="A63" s="42" t="s">
        <v>62</v>
      </c>
      <c r="B63" s="40" t="s">
        <v>63</v>
      </c>
      <c r="C63" s="40" t="s">
        <v>64</v>
      </c>
      <c r="D63" s="60">
        <v>1</v>
      </c>
      <c r="E63" s="60"/>
      <c r="F63" s="60">
        <v>1</v>
      </c>
      <c r="G63" s="60">
        <v>1</v>
      </c>
      <c r="H63" s="70">
        <v>1</v>
      </c>
      <c r="I63" s="60">
        <v>1</v>
      </c>
      <c r="J63" s="60">
        <v>1</v>
      </c>
      <c r="K63" s="60">
        <v>1</v>
      </c>
      <c r="L63" s="60">
        <v>1</v>
      </c>
      <c r="M63" s="61">
        <v>1</v>
      </c>
      <c r="N63" s="60">
        <v>1</v>
      </c>
      <c r="O63" s="8">
        <f t="shared" si="0"/>
        <v>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0"/>
  <sheetViews>
    <sheetView workbookViewId="0">
      <selection activeCell="H18" sqref="H18"/>
    </sheetView>
  </sheetViews>
  <sheetFormatPr defaultRowHeight="12.75"/>
  <cols>
    <col min="1" max="1" width="14.42578125" bestFit="1" customWidth="1"/>
    <col min="2" max="2" width="11.28515625" bestFit="1" customWidth="1"/>
    <col min="3" max="3" width="10" bestFit="1" customWidth="1"/>
    <col min="4" max="4" width="16.28515625" bestFit="1" customWidth="1"/>
  </cols>
  <sheetData>
    <row r="1" spans="1:4">
      <c r="A1" s="16" t="s">
        <v>191</v>
      </c>
      <c r="B1" s="16" t="s">
        <v>192</v>
      </c>
      <c r="C1" s="16" t="s">
        <v>193</v>
      </c>
      <c r="D1" s="16" t="s">
        <v>190</v>
      </c>
    </row>
    <row r="2" spans="1:4">
      <c r="A2" t="s">
        <v>12</v>
      </c>
      <c r="B2" t="s">
        <v>13</v>
      </c>
      <c r="C2" t="s">
        <v>14</v>
      </c>
      <c r="D2">
        <v>100</v>
      </c>
    </row>
    <row r="3" spans="1:4">
      <c r="A3" t="s">
        <v>94</v>
      </c>
      <c r="B3" t="s">
        <v>13</v>
      </c>
      <c r="C3" t="s">
        <v>95</v>
      </c>
      <c r="D3">
        <v>100</v>
      </c>
    </row>
    <row r="4" spans="1:4">
      <c r="A4" t="s">
        <v>42</v>
      </c>
      <c r="B4" t="s">
        <v>43</v>
      </c>
      <c r="C4" t="s">
        <v>44</v>
      </c>
      <c r="D4">
        <v>100</v>
      </c>
    </row>
    <row r="5" spans="1:4">
      <c r="A5" t="s">
        <v>65</v>
      </c>
      <c r="B5" t="s">
        <v>66</v>
      </c>
      <c r="C5" t="s">
        <v>67</v>
      </c>
      <c r="D5">
        <v>100</v>
      </c>
    </row>
    <row r="6" spans="1:4">
      <c r="A6" t="s">
        <v>48</v>
      </c>
      <c r="B6" t="s">
        <v>49</v>
      </c>
      <c r="C6" t="s">
        <v>50</v>
      </c>
      <c r="D6">
        <v>100</v>
      </c>
    </row>
    <row r="7" spans="1:4">
      <c r="A7" t="s">
        <v>83</v>
      </c>
      <c r="B7" t="s">
        <v>52</v>
      </c>
      <c r="C7" t="s">
        <v>84</v>
      </c>
      <c r="D7">
        <v>100</v>
      </c>
    </row>
    <row r="8" spans="1:4">
      <c r="A8" t="s">
        <v>114</v>
      </c>
      <c r="B8" t="s">
        <v>115</v>
      </c>
      <c r="C8" t="s">
        <v>119</v>
      </c>
      <c r="D8">
        <v>100</v>
      </c>
    </row>
    <row r="9" spans="1:4">
      <c r="A9" t="s">
        <v>174</v>
      </c>
      <c r="B9" t="s">
        <v>13</v>
      </c>
      <c r="C9" t="s">
        <v>175</v>
      </c>
      <c r="D9">
        <v>100</v>
      </c>
    </row>
    <row r="10" spans="1:4">
      <c r="A10" t="s">
        <v>120</v>
      </c>
      <c r="B10" t="s">
        <v>63</v>
      </c>
      <c r="C10" t="s">
        <v>121</v>
      </c>
      <c r="D10">
        <v>100</v>
      </c>
    </row>
    <row r="11" spans="1:4">
      <c r="A11" t="s">
        <v>170</v>
      </c>
      <c r="B11" t="s">
        <v>166</v>
      </c>
      <c r="C11" t="s">
        <v>167</v>
      </c>
      <c r="D11">
        <v>100</v>
      </c>
    </row>
    <row r="12" spans="1:4">
      <c r="A12" s="17" t="s">
        <v>33</v>
      </c>
      <c r="B12" s="17" t="s">
        <v>34</v>
      </c>
      <c r="C12" t="s">
        <v>35</v>
      </c>
      <c r="D12" s="17">
        <v>100</v>
      </c>
    </row>
    <row r="13" spans="1:4">
      <c r="A13" t="s">
        <v>15</v>
      </c>
      <c r="B13" t="s">
        <v>16</v>
      </c>
      <c r="C13" t="s">
        <v>17</v>
      </c>
      <c r="D13">
        <v>100</v>
      </c>
    </row>
    <row r="14" spans="1:4">
      <c r="A14" t="s">
        <v>20</v>
      </c>
      <c r="B14" t="s">
        <v>21</v>
      </c>
      <c r="C14" t="s">
        <v>22</v>
      </c>
      <c r="D14">
        <v>100</v>
      </c>
    </row>
    <row r="15" spans="1:4">
      <c r="A15" t="s">
        <v>57</v>
      </c>
      <c r="B15" t="s">
        <v>58</v>
      </c>
      <c r="C15" t="s">
        <v>59</v>
      </c>
      <c r="D15">
        <v>100</v>
      </c>
    </row>
    <row r="16" spans="1:4">
      <c r="A16" t="s">
        <v>6</v>
      </c>
      <c r="B16" t="s">
        <v>7</v>
      </c>
      <c r="C16" t="s">
        <v>8</v>
      </c>
      <c r="D16">
        <v>100</v>
      </c>
    </row>
    <row r="17" spans="1:4">
      <c r="A17" t="s">
        <v>28</v>
      </c>
      <c r="B17" t="s">
        <v>10</v>
      </c>
      <c r="C17" t="s">
        <v>29</v>
      </c>
      <c r="D17">
        <v>100</v>
      </c>
    </row>
    <row r="18" spans="1:4">
      <c r="A18" t="s">
        <v>9</v>
      </c>
      <c r="B18" t="s">
        <v>10</v>
      </c>
      <c r="C18" t="s">
        <v>11</v>
      </c>
      <c r="D18">
        <v>100</v>
      </c>
    </row>
    <row r="19" spans="1:4">
      <c r="A19" t="s">
        <v>51</v>
      </c>
      <c r="B19" t="s">
        <v>52</v>
      </c>
      <c r="C19" t="s">
        <v>53</v>
      </c>
      <c r="D19">
        <v>100</v>
      </c>
    </row>
    <row r="20" spans="1:4">
      <c r="A20" t="s">
        <v>77</v>
      </c>
      <c r="B20" t="s">
        <v>78</v>
      </c>
      <c r="C20" t="s">
        <v>79</v>
      </c>
      <c r="D20">
        <v>100</v>
      </c>
    </row>
    <row r="21" spans="1:4">
      <c r="A21" t="s">
        <v>116</v>
      </c>
      <c r="B21" t="s">
        <v>117</v>
      </c>
      <c r="C21" t="s">
        <v>178</v>
      </c>
      <c r="D21">
        <v>100</v>
      </c>
    </row>
    <row r="22" spans="1:4">
      <c r="A22" t="s">
        <v>157</v>
      </c>
      <c r="B22" t="s">
        <v>158</v>
      </c>
      <c r="C22" t="s">
        <v>159</v>
      </c>
      <c r="D22">
        <v>100</v>
      </c>
    </row>
    <row r="23" spans="1:4">
      <c r="A23" t="s">
        <v>105</v>
      </c>
      <c r="B23" t="s">
        <v>106</v>
      </c>
      <c r="C23" t="s">
        <v>107</v>
      </c>
      <c r="D23">
        <v>100</v>
      </c>
    </row>
    <row r="24" spans="1:4">
      <c r="A24" t="s">
        <v>148</v>
      </c>
      <c r="B24" t="s">
        <v>149</v>
      </c>
      <c r="C24" t="s">
        <v>150</v>
      </c>
      <c r="D24">
        <v>100</v>
      </c>
    </row>
    <row r="25" spans="1:4">
      <c r="A25" t="s">
        <v>122</v>
      </c>
      <c r="B25" t="s">
        <v>123</v>
      </c>
      <c r="C25" t="s">
        <v>124</v>
      </c>
      <c r="D25">
        <v>100</v>
      </c>
    </row>
    <row r="26" spans="1:4">
      <c r="A26" t="s">
        <v>161</v>
      </c>
      <c r="B26" t="s">
        <v>92</v>
      </c>
      <c r="C26" t="s">
        <v>162</v>
      </c>
      <c r="D26">
        <v>100</v>
      </c>
    </row>
    <row r="27" spans="1:4">
      <c r="A27" t="s">
        <v>74</v>
      </c>
      <c r="B27" t="s">
        <v>75</v>
      </c>
      <c r="C27" t="s">
        <v>76</v>
      </c>
      <c r="D27">
        <v>100</v>
      </c>
    </row>
    <row r="28" spans="1:4">
      <c r="A28" t="s">
        <v>71</v>
      </c>
      <c r="B28" t="s">
        <v>72</v>
      </c>
      <c r="C28" t="s">
        <v>73</v>
      </c>
      <c r="D28">
        <v>100</v>
      </c>
    </row>
    <row r="29" spans="1:4">
      <c r="A29" t="s">
        <v>112</v>
      </c>
      <c r="B29" t="s">
        <v>113</v>
      </c>
      <c r="C29" t="s">
        <v>118</v>
      </c>
      <c r="D29">
        <v>100</v>
      </c>
    </row>
    <row r="30" spans="1:4">
      <c r="A30" t="s">
        <v>25</v>
      </c>
      <c r="B30" t="s">
        <v>26</v>
      </c>
      <c r="C30" t="s">
        <v>27</v>
      </c>
      <c r="D30">
        <v>100</v>
      </c>
    </row>
    <row r="31" spans="1:4">
      <c r="A31" t="s">
        <v>54</v>
      </c>
      <c r="B31" t="s">
        <v>55</v>
      </c>
      <c r="C31" t="s">
        <v>56</v>
      </c>
      <c r="D31">
        <v>100</v>
      </c>
    </row>
    <row r="32" spans="1:4">
      <c r="A32" t="s">
        <v>108</v>
      </c>
      <c r="B32" t="s">
        <v>26</v>
      </c>
      <c r="C32" t="s">
        <v>109</v>
      </c>
      <c r="D32">
        <v>100</v>
      </c>
    </row>
    <row r="33" spans="1:4">
      <c r="A33" t="s">
        <v>18</v>
      </c>
      <c r="B33" t="s">
        <v>13</v>
      </c>
      <c r="C33" t="s">
        <v>19</v>
      </c>
      <c r="D33">
        <v>100</v>
      </c>
    </row>
    <row r="34" spans="1:4">
      <c r="A34" t="s">
        <v>62</v>
      </c>
      <c r="B34" t="s">
        <v>63</v>
      </c>
      <c r="C34" t="s">
        <v>64</v>
      </c>
      <c r="D34">
        <v>100</v>
      </c>
    </row>
    <row r="35" spans="1:4">
      <c r="A35" t="s">
        <v>136</v>
      </c>
      <c r="B35" t="s">
        <v>13</v>
      </c>
      <c r="C35" t="s">
        <v>137</v>
      </c>
      <c r="D35">
        <v>99</v>
      </c>
    </row>
    <row r="36" spans="1:4">
      <c r="A36" t="s">
        <v>125</v>
      </c>
      <c r="B36" t="s">
        <v>26</v>
      </c>
      <c r="C36" t="s">
        <v>126</v>
      </c>
      <c r="D36">
        <v>97</v>
      </c>
    </row>
    <row r="37" spans="1:4">
      <c r="A37" t="s">
        <v>39</v>
      </c>
      <c r="B37" t="s">
        <v>92</v>
      </c>
      <c r="C37" t="s">
        <v>93</v>
      </c>
      <c r="D37">
        <v>97</v>
      </c>
    </row>
    <row r="38" spans="1:4">
      <c r="A38" t="s">
        <v>68</v>
      </c>
      <c r="B38" t="s">
        <v>69</v>
      </c>
      <c r="C38" t="s">
        <v>70</v>
      </c>
      <c r="D38">
        <v>96</v>
      </c>
    </row>
    <row r="39" spans="1:4">
      <c r="A39" t="s">
        <v>96</v>
      </c>
      <c r="B39" t="s">
        <v>97</v>
      </c>
      <c r="C39" t="s">
        <v>98</v>
      </c>
      <c r="D39">
        <v>95</v>
      </c>
    </row>
    <row r="40" spans="1:4">
      <c r="A40" t="s">
        <v>80</v>
      </c>
      <c r="B40" t="s">
        <v>81</v>
      </c>
      <c r="C40" t="s">
        <v>82</v>
      </c>
      <c r="D40">
        <v>95</v>
      </c>
    </row>
    <row r="41" spans="1:4">
      <c r="A41" t="s">
        <v>87</v>
      </c>
      <c r="B41" t="s">
        <v>81</v>
      </c>
      <c r="C41" t="s">
        <v>88</v>
      </c>
      <c r="D41">
        <v>95</v>
      </c>
    </row>
    <row r="42" spans="1:4">
      <c r="A42" t="s">
        <v>36</v>
      </c>
      <c r="B42" t="s">
        <v>37</v>
      </c>
      <c r="C42" t="s">
        <v>38</v>
      </c>
      <c r="D42">
        <v>94</v>
      </c>
    </row>
    <row r="43" spans="1:4">
      <c r="A43" t="s">
        <v>127</v>
      </c>
      <c r="B43" t="s">
        <v>128</v>
      </c>
      <c r="C43" t="s">
        <v>129</v>
      </c>
      <c r="D43">
        <v>92</v>
      </c>
    </row>
    <row r="44" spans="1:4">
      <c r="A44" t="s">
        <v>163</v>
      </c>
      <c r="B44" t="s">
        <v>164</v>
      </c>
      <c r="C44" t="s">
        <v>165</v>
      </c>
      <c r="D44">
        <v>92</v>
      </c>
    </row>
    <row r="45" spans="1:4">
      <c r="A45" t="s">
        <v>60</v>
      </c>
      <c r="B45" t="s">
        <v>13</v>
      </c>
      <c r="C45" t="s">
        <v>61</v>
      </c>
      <c r="D45">
        <v>90</v>
      </c>
    </row>
    <row r="46" spans="1:4">
      <c r="A46" t="s">
        <v>45</v>
      </c>
      <c r="B46" t="s">
        <v>46</v>
      </c>
      <c r="C46" t="s">
        <v>47</v>
      </c>
      <c r="D46">
        <v>90</v>
      </c>
    </row>
    <row r="47" spans="1:4">
      <c r="A47" t="s">
        <v>85</v>
      </c>
      <c r="B47" t="s">
        <v>16</v>
      </c>
      <c r="C47" t="s">
        <v>86</v>
      </c>
      <c r="D47">
        <v>90</v>
      </c>
    </row>
    <row r="48" spans="1:4">
      <c r="A48" t="s">
        <v>89</v>
      </c>
      <c r="B48" t="s">
        <v>90</v>
      </c>
      <c r="C48" t="s">
        <v>91</v>
      </c>
      <c r="D48">
        <v>90</v>
      </c>
    </row>
    <row r="49" spans="1:4">
      <c r="A49" t="s">
        <v>99</v>
      </c>
      <c r="B49" t="s">
        <v>100</v>
      </c>
      <c r="C49" t="s">
        <v>101</v>
      </c>
      <c r="D49">
        <v>90</v>
      </c>
    </row>
    <row r="50" spans="1:4">
      <c r="A50" t="s">
        <v>133</v>
      </c>
      <c r="B50" t="s">
        <v>134</v>
      </c>
      <c r="C50" t="s">
        <v>135</v>
      </c>
      <c r="D50">
        <v>90</v>
      </c>
    </row>
    <row r="51" spans="1:4">
      <c r="A51" t="s">
        <v>54</v>
      </c>
      <c r="B51" t="s">
        <v>172</v>
      </c>
      <c r="C51" t="s">
        <v>173</v>
      </c>
      <c r="D51">
        <v>89</v>
      </c>
    </row>
    <row r="52" spans="1:4">
      <c r="A52" t="s">
        <v>3</v>
      </c>
      <c r="B52" t="s">
        <v>4</v>
      </c>
      <c r="C52" t="s">
        <v>5</v>
      </c>
      <c r="D52">
        <v>88</v>
      </c>
    </row>
    <row r="53" spans="1:4">
      <c r="A53" t="s">
        <v>30</v>
      </c>
      <c r="B53" t="s">
        <v>31</v>
      </c>
      <c r="C53" t="s">
        <v>32</v>
      </c>
      <c r="D53">
        <v>85</v>
      </c>
    </row>
    <row r="54" spans="1:4">
      <c r="A54" t="s">
        <v>138</v>
      </c>
      <c r="B54" t="s">
        <v>139</v>
      </c>
      <c r="C54" t="s">
        <v>140</v>
      </c>
      <c r="D54">
        <v>85</v>
      </c>
    </row>
    <row r="55" spans="1:4">
      <c r="A55" t="s">
        <v>102</v>
      </c>
      <c r="B55" t="s">
        <v>103</v>
      </c>
      <c r="C55" t="s">
        <v>104</v>
      </c>
      <c r="D55">
        <v>85</v>
      </c>
    </row>
    <row r="56" spans="1:4">
      <c r="A56" t="s">
        <v>151</v>
      </c>
      <c r="B56" t="s">
        <v>152</v>
      </c>
      <c r="C56" t="s">
        <v>153</v>
      </c>
      <c r="D56">
        <v>83</v>
      </c>
    </row>
    <row r="57" spans="1:4">
      <c r="A57" t="s">
        <v>155</v>
      </c>
      <c r="B57" t="s">
        <v>81</v>
      </c>
      <c r="C57" t="s">
        <v>156</v>
      </c>
      <c r="D57">
        <v>82</v>
      </c>
    </row>
    <row r="58" spans="1:4">
      <c r="A58" t="s">
        <v>110</v>
      </c>
      <c r="B58" t="s">
        <v>92</v>
      </c>
      <c r="C58" t="s">
        <v>111</v>
      </c>
      <c r="D58">
        <v>80</v>
      </c>
    </row>
    <row r="59" spans="1:4">
      <c r="A59" t="s">
        <v>39</v>
      </c>
      <c r="B59" t="s">
        <v>40</v>
      </c>
      <c r="C59" t="s">
        <v>41</v>
      </c>
      <c r="D59">
        <v>80</v>
      </c>
    </row>
    <row r="60" spans="1:4">
      <c r="A60" t="s">
        <v>23</v>
      </c>
      <c r="B60" t="s">
        <v>13</v>
      </c>
      <c r="C60" t="s">
        <v>24</v>
      </c>
      <c r="D60">
        <v>50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D63"/>
  <sheetViews>
    <sheetView workbookViewId="0">
      <selection activeCell="H52" sqref="H52"/>
    </sheetView>
  </sheetViews>
  <sheetFormatPr defaultRowHeight="12.75"/>
  <cols>
    <col min="1" max="1" width="14.42578125" bestFit="1" customWidth="1"/>
    <col min="2" max="2" width="11.28515625" bestFit="1" customWidth="1"/>
    <col min="3" max="3" width="9.5703125" bestFit="1" customWidth="1"/>
    <col min="4" max="4" width="11.7109375" bestFit="1" customWidth="1"/>
  </cols>
  <sheetData>
    <row r="1" spans="1:4">
      <c r="A1" s="15" t="s">
        <v>0</v>
      </c>
      <c r="B1" s="9" t="s">
        <v>1</v>
      </c>
      <c r="C1" s="15" t="s">
        <v>2</v>
      </c>
      <c r="D1" s="8" t="s">
        <v>200</v>
      </c>
    </row>
    <row r="2" spans="1:4">
      <c r="A2" t="s">
        <v>12</v>
      </c>
      <c r="B2" t="s">
        <v>13</v>
      </c>
      <c r="C2" t="s">
        <v>14</v>
      </c>
      <c r="D2" s="2">
        <v>100</v>
      </c>
    </row>
    <row r="3" spans="1:4">
      <c r="A3" t="s">
        <v>20</v>
      </c>
      <c r="B3" t="s">
        <v>21</v>
      </c>
      <c r="C3" t="s">
        <v>22</v>
      </c>
      <c r="D3" s="2">
        <v>100</v>
      </c>
    </row>
    <row r="4" spans="1:4">
      <c r="A4" t="s">
        <v>62</v>
      </c>
      <c r="B4" t="s">
        <v>63</v>
      </c>
      <c r="C4" t="s">
        <v>64</v>
      </c>
      <c r="D4" s="2">
        <v>100</v>
      </c>
    </row>
    <row r="5" spans="1:4">
      <c r="A5" t="s">
        <v>15</v>
      </c>
      <c r="B5" t="s">
        <v>16</v>
      </c>
      <c r="C5" t="s">
        <v>17</v>
      </c>
      <c r="D5" s="2">
        <v>98</v>
      </c>
    </row>
    <row r="6" spans="1:4">
      <c r="A6" t="s">
        <v>33</v>
      </c>
      <c r="B6" t="s">
        <v>34</v>
      </c>
      <c r="C6" t="s">
        <v>35</v>
      </c>
      <c r="D6" s="2">
        <v>96</v>
      </c>
    </row>
    <row r="7" spans="1:4">
      <c r="A7" t="s">
        <v>18</v>
      </c>
      <c r="B7" t="s">
        <v>13</v>
      </c>
      <c r="C7" t="s">
        <v>19</v>
      </c>
      <c r="D7" s="13">
        <v>95</v>
      </c>
    </row>
    <row r="8" spans="1:4">
      <c r="A8" t="s">
        <v>28</v>
      </c>
      <c r="B8" t="s">
        <v>10</v>
      </c>
      <c r="C8" t="s">
        <v>29</v>
      </c>
      <c r="D8" s="2">
        <v>94</v>
      </c>
    </row>
    <row r="9" spans="1:4">
      <c r="A9" t="s">
        <v>36</v>
      </c>
      <c r="B9" t="s">
        <v>37</v>
      </c>
      <c r="C9" t="s">
        <v>38</v>
      </c>
      <c r="D9" s="2">
        <v>94</v>
      </c>
    </row>
    <row r="10" spans="1:4">
      <c r="A10" t="s">
        <v>74</v>
      </c>
      <c r="B10" t="s">
        <v>75</v>
      </c>
      <c r="C10" t="s">
        <v>76</v>
      </c>
      <c r="D10" s="2">
        <v>94</v>
      </c>
    </row>
    <row r="11" spans="1:4">
      <c r="A11" s="11" t="s">
        <v>112</v>
      </c>
      <c r="B11" s="11" t="s">
        <v>113</v>
      </c>
      <c r="C11" s="11" t="s">
        <v>118</v>
      </c>
      <c r="D11" s="2">
        <v>94</v>
      </c>
    </row>
    <row r="12" spans="1:4">
      <c r="A12" t="s">
        <v>48</v>
      </c>
      <c r="B12" t="s">
        <v>49</v>
      </c>
      <c r="C12" t="s">
        <v>50</v>
      </c>
      <c r="D12" s="2">
        <v>92</v>
      </c>
    </row>
    <row r="13" spans="1:4">
      <c r="A13" t="s">
        <v>57</v>
      </c>
      <c r="B13" t="s">
        <v>58</v>
      </c>
      <c r="C13" t="s">
        <v>59</v>
      </c>
      <c r="D13" s="2">
        <v>92</v>
      </c>
    </row>
    <row r="14" spans="1:4">
      <c r="A14" t="s">
        <v>87</v>
      </c>
      <c r="B14" t="s">
        <v>81</v>
      </c>
      <c r="C14" t="s">
        <v>88</v>
      </c>
      <c r="D14" s="2">
        <v>90</v>
      </c>
    </row>
    <row r="15" spans="1:4">
      <c r="A15" t="s">
        <v>94</v>
      </c>
      <c r="B15" t="s">
        <v>13</v>
      </c>
      <c r="C15" t="s">
        <v>95</v>
      </c>
      <c r="D15" s="2">
        <v>86</v>
      </c>
    </row>
    <row r="16" spans="1:4">
      <c r="A16" t="s">
        <v>45</v>
      </c>
      <c r="B16" t="s">
        <v>46</v>
      </c>
      <c r="C16" t="s">
        <v>47</v>
      </c>
      <c r="D16" s="2">
        <v>85</v>
      </c>
    </row>
    <row r="17" spans="1:4">
      <c r="A17" t="s">
        <v>83</v>
      </c>
      <c r="B17" t="s">
        <v>52</v>
      </c>
      <c r="C17" t="s">
        <v>84</v>
      </c>
      <c r="D17" s="2">
        <v>83</v>
      </c>
    </row>
    <row r="18" spans="1:4">
      <c r="A18" t="s">
        <v>68</v>
      </c>
      <c r="B18" t="s">
        <v>69</v>
      </c>
      <c r="C18" t="s">
        <v>70</v>
      </c>
      <c r="D18" s="2">
        <v>82</v>
      </c>
    </row>
    <row r="19" spans="1:4">
      <c r="A19" t="s">
        <v>108</v>
      </c>
      <c r="B19" t="s">
        <v>26</v>
      </c>
      <c r="C19" t="s">
        <v>109</v>
      </c>
      <c r="D19" s="2">
        <v>82</v>
      </c>
    </row>
    <row r="20" spans="1:4">
      <c r="A20" t="s">
        <v>25</v>
      </c>
      <c r="B20" t="s">
        <v>26</v>
      </c>
      <c r="C20" t="s">
        <v>27</v>
      </c>
      <c r="D20" s="2">
        <v>81</v>
      </c>
    </row>
    <row r="21" spans="1:4">
      <c r="A21" t="s">
        <v>51</v>
      </c>
      <c r="B21" t="s">
        <v>52</v>
      </c>
      <c r="C21" t="s">
        <v>53</v>
      </c>
      <c r="D21" s="2">
        <v>80</v>
      </c>
    </row>
    <row r="22" spans="1:4">
      <c r="A22" t="s">
        <v>71</v>
      </c>
      <c r="B22" t="s">
        <v>72</v>
      </c>
      <c r="C22" t="s">
        <v>73</v>
      </c>
      <c r="D22" s="2">
        <v>80</v>
      </c>
    </row>
    <row r="23" spans="1:4">
      <c r="A23" t="s">
        <v>89</v>
      </c>
      <c r="B23" t="s">
        <v>90</v>
      </c>
      <c r="C23" t="s">
        <v>91</v>
      </c>
      <c r="D23" s="2">
        <v>80</v>
      </c>
    </row>
    <row r="24" spans="1:4">
      <c r="A24" t="s">
        <v>39</v>
      </c>
      <c r="B24" t="s">
        <v>92</v>
      </c>
      <c r="C24" t="s">
        <v>93</v>
      </c>
      <c r="D24" s="2">
        <v>78</v>
      </c>
    </row>
    <row r="25" spans="1:4">
      <c r="A25" t="s">
        <v>65</v>
      </c>
      <c r="B25" t="s">
        <v>66</v>
      </c>
      <c r="C25" t="s">
        <v>67</v>
      </c>
      <c r="D25" s="2">
        <v>76</v>
      </c>
    </row>
    <row r="26" spans="1:4">
      <c r="A26" s="11" t="s">
        <v>138</v>
      </c>
      <c r="B26" s="11" t="s">
        <v>139</v>
      </c>
      <c r="C26" s="11" t="s">
        <v>201</v>
      </c>
      <c r="D26" s="2">
        <v>72</v>
      </c>
    </row>
    <row r="27" spans="1:4">
      <c r="A27" t="s">
        <v>54</v>
      </c>
      <c r="B27" t="s">
        <v>55</v>
      </c>
      <c r="C27" t="s">
        <v>56</v>
      </c>
      <c r="D27" s="2">
        <v>72</v>
      </c>
    </row>
    <row r="28" spans="1:4">
      <c r="A28" t="s">
        <v>60</v>
      </c>
      <c r="B28" t="s">
        <v>13</v>
      </c>
      <c r="C28" t="s">
        <v>61</v>
      </c>
      <c r="D28" s="2">
        <v>70</v>
      </c>
    </row>
    <row r="29" spans="1:4">
      <c r="A29" t="s">
        <v>77</v>
      </c>
      <c r="B29" t="s">
        <v>78</v>
      </c>
      <c r="C29" t="s">
        <v>79</v>
      </c>
      <c r="D29" s="2">
        <v>70</v>
      </c>
    </row>
    <row r="30" spans="1:4">
      <c r="A30" t="s">
        <v>3</v>
      </c>
      <c r="B30" t="s">
        <v>4</v>
      </c>
      <c r="C30" t="s">
        <v>5</v>
      </c>
      <c r="D30" s="2">
        <v>66</v>
      </c>
    </row>
    <row r="31" spans="1:4">
      <c r="A31" t="s">
        <v>99</v>
      </c>
      <c r="B31" t="s">
        <v>100</v>
      </c>
      <c r="C31" t="s">
        <v>101</v>
      </c>
      <c r="D31" s="2">
        <v>66</v>
      </c>
    </row>
    <row r="32" spans="1:4">
      <c r="A32" t="s">
        <v>9</v>
      </c>
      <c r="B32" t="s">
        <v>10</v>
      </c>
      <c r="C32" t="s">
        <v>11</v>
      </c>
      <c r="D32" s="2">
        <v>63</v>
      </c>
    </row>
    <row r="33" spans="1:4">
      <c r="A33" s="11" t="s">
        <v>116</v>
      </c>
      <c r="B33" s="11" t="s">
        <v>117</v>
      </c>
      <c r="C33" s="11" t="s">
        <v>178</v>
      </c>
      <c r="D33" s="2">
        <v>63</v>
      </c>
    </row>
    <row r="34" spans="1:4">
      <c r="A34" t="s">
        <v>80</v>
      </c>
      <c r="B34" t="s">
        <v>81</v>
      </c>
      <c r="C34" t="s">
        <v>82</v>
      </c>
      <c r="D34" s="2">
        <v>62</v>
      </c>
    </row>
    <row r="35" spans="1:4">
      <c r="A35" t="s">
        <v>39</v>
      </c>
      <c r="B35" t="s">
        <v>40</v>
      </c>
      <c r="C35" t="s">
        <v>41</v>
      </c>
      <c r="D35" s="2">
        <v>62</v>
      </c>
    </row>
    <row r="36" spans="1:4">
      <c r="A36" s="11" t="s">
        <v>163</v>
      </c>
      <c r="B36" s="11" t="s">
        <v>164</v>
      </c>
      <c r="C36" s="11" t="s">
        <v>165</v>
      </c>
      <c r="D36" s="2">
        <v>61</v>
      </c>
    </row>
    <row r="37" spans="1:4">
      <c r="A37" t="s">
        <v>96</v>
      </c>
      <c r="B37" t="s">
        <v>97</v>
      </c>
      <c r="C37" t="s">
        <v>98</v>
      </c>
      <c r="D37" s="2">
        <v>60</v>
      </c>
    </row>
    <row r="38" spans="1:4">
      <c r="A38" s="11" t="s">
        <v>125</v>
      </c>
      <c r="B38" s="11" t="s">
        <v>26</v>
      </c>
      <c r="C38" s="11" t="s">
        <v>126</v>
      </c>
      <c r="D38" s="2">
        <v>58</v>
      </c>
    </row>
    <row r="39" spans="1:4">
      <c r="A39" t="s">
        <v>110</v>
      </c>
      <c r="B39" t="s">
        <v>92</v>
      </c>
      <c r="C39" t="s">
        <v>111</v>
      </c>
      <c r="D39" s="2">
        <v>58</v>
      </c>
    </row>
    <row r="40" spans="1:4">
      <c r="A40" t="s">
        <v>30</v>
      </c>
      <c r="B40" t="s">
        <v>31</v>
      </c>
      <c r="C40" t="s">
        <v>32</v>
      </c>
      <c r="D40" s="2">
        <v>56</v>
      </c>
    </row>
    <row r="41" spans="1:4">
      <c r="A41" s="11" t="s">
        <v>157</v>
      </c>
      <c r="B41" s="11" t="s">
        <v>158</v>
      </c>
      <c r="C41" s="11" t="s">
        <v>159</v>
      </c>
      <c r="D41" s="2">
        <v>56</v>
      </c>
    </row>
    <row r="42" spans="1:4">
      <c r="A42" s="11" t="s">
        <v>148</v>
      </c>
      <c r="B42" s="11" t="s">
        <v>149</v>
      </c>
      <c r="C42" s="11" t="s">
        <v>150</v>
      </c>
      <c r="D42" s="13">
        <v>56</v>
      </c>
    </row>
    <row r="43" spans="1:4">
      <c r="A43" t="s">
        <v>85</v>
      </c>
      <c r="B43" t="s">
        <v>16</v>
      </c>
      <c r="C43" t="s">
        <v>86</v>
      </c>
      <c r="D43" s="2">
        <v>55</v>
      </c>
    </row>
    <row r="44" spans="1:4">
      <c r="A44" s="11" t="s">
        <v>127</v>
      </c>
      <c r="B44" s="11" t="s">
        <v>128</v>
      </c>
      <c r="C44" s="11" t="s">
        <v>129</v>
      </c>
      <c r="D44" s="2">
        <v>54</v>
      </c>
    </row>
    <row r="45" spans="1:4">
      <c r="A45" t="s">
        <v>42</v>
      </c>
      <c r="B45" t="s">
        <v>43</v>
      </c>
      <c r="C45" t="s">
        <v>44</v>
      </c>
      <c r="D45" s="2">
        <v>52</v>
      </c>
    </row>
    <row r="46" spans="1:4">
      <c r="A46" t="s">
        <v>102</v>
      </c>
      <c r="B46" t="s">
        <v>103</v>
      </c>
      <c r="C46" t="s">
        <v>104</v>
      </c>
      <c r="D46" s="2">
        <v>52</v>
      </c>
    </row>
    <row r="47" spans="1:4">
      <c r="A47" s="11" t="s">
        <v>130</v>
      </c>
      <c r="B47" s="11" t="s">
        <v>131</v>
      </c>
      <c r="C47" s="11" t="s">
        <v>132</v>
      </c>
      <c r="D47" s="2">
        <v>47</v>
      </c>
    </row>
    <row r="48" spans="1:4">
      <c r="A48" s="11" t="s">
        <v>161</v>
      </c>
      <c r="B48" s="11" t="s">
        <v>92</v>
      </c>
      <c r="C48" s="11" t="s">
        <v>162</v>
      </c>
      <c r="D48" s="2">
        <v>46</v>
      </c>
    </row>
    <row r="49" spans="1:4">
      <c r="A49" s="11" t="s">
        <v>133</v>
      </c>
      <c r="B49" s="11" t="s">
        <v>134</v>
      </c>
      <c r="C49" s="11" t="s">
        <v>135</v>
      </c>
      <c r="D49" s="2">
        <v>40</v>
      </c>
    </row>
    <row r="50" spans="1:4">
      <c r="A50" s="11" t="s">
        <v>155</v>
      </c>
      <c r="B50" s="11" t="s">
        <v>81</v>
      </c>
      <c r="C50" s="11" t="s">
        <v>156</v>
      </c>
      <c r="D50" s="2">
        <v>30</v>
      </c>
    </row>
    <row r="51" spans="1:4">
      <c r="A51" s="11" t="s">
        <v>141</v>
      </c>
      <c r="B51" s="11" t="s">
        <v>142</v>
      </c>
      <c r="C51" s="11" t="s">
        <v>143</v>
      </c>
      <c r="D51" s="2">
        <v>28</v>
      </c>
    </row>
    <row r="52" spans="1:4">
      <c r="A52" s="11" t="s">
        <v>120</v>
      </c>
      <c r="B52" s="11" t="s">
        <v>63</v>
      </c>
      <c r="C52" s="11" t="s">
        <v>121</v>
      </c>
      <c r="D52" s="2">
        <v>20</v>
      </c>
    </row>
    <row r="53" spans="1:4">
      <c r="A53" s="11" t="s">
        <v>151</v>
      </c>
      <c r="B53" s="11" t="s">
        <v>152</v>
      </c>
      <c r="C53" s="11" t="s">
        <v>153</v>
      </c>
      <c r="D53" s="2">
        <v>12</v>
      </c>
    </row>
    <row r="54" spans="1:4">
      <c r="A54" t="s">
        <v>23</v>
      </c>
      <c r="B54" t="s">
        <v>13</v>
      </c>
      <c r="C54" t="s">
        <v>24</v>
      </c>
      <c r="D54" s="2"/>
    </row>
    <row r="55" spans="1:4">
      <c r="A55" s="11" t="s">
        <v>114</v>
      </c>
      <c r="B55" s="11" t="s">
        <v>115</v>
      </c>
      <c r="C55" s="11" t="s">
        <v>119</v>
      </c>
      <c r="D55" s="2"/>
    </row>
    <row r="56" spans="1:4">
      <c r="A56" s="10" t="s">
        <v>174</v>
      </c>
      <c r="B56" s="10" t="s">
        <v>13</v>
      </c>
      <c r="C56" s="10" t="s">
        <v>175</v>
      </c>
      <c r="D56" s="2"/>
    </row>
    <row r="57" spans="1:4">
      <c r="A57" s="11" t="s">
        <v>170</v>
      </c>
      <c r="B57" s="11" t="s">
        <v>166</v>
      </c>
      <c r="C57" s="11" t="s">
        <v>167</v>
      </c>
      <c r="D57" s="2"/>
    </row>
    <row r="58" spans="1:4">
      <c r="A58" s="11" t="s">
        <v>136</v>
      </c>
      <c r="B58" s="11" t="s">
        <v>13</v>
      </c>
      <c r="C58" s="11" t="s">
        <v>137</v>
      </c>
      <c r="D58" s="2"/>
    </row>
    <row r="59" spans="1:4">
      <c r="A59" t="s">
        <v>6</v>
      </c>
      <c r="B59" t="s">
        <v>7</v>
      </c>
      <c r="C59" t="s">
        <v>8</v>
      </c>
      <c r="D59" s="2">
        <v>96</v>
      </c>
    </row>
    <row r="60" spans="1:4">
      <c r="A60" t="s">
        <v>105</v>
      </c>
      <c r="B60" t="s">
        <v>106</v>
      </c>
      <c r="C60" t="s">
        <v>107</v>
      </c>
      <c r="D60" s="2"/>
    </row>
    <row r="61" spans="1:4">
      <c r="A61" s="11" t="s">
        <v>122</v>
      </c>
      <c r="B61" s="11" t="s">
        <v>123</v>
      </c>
      <c r="C61" s="11" t="s">
        <v>124</v>
      </c>
      <c r="D61" s="2"/>
    </row>
    <row r="62" spans="1:4">
      <c r="A62" s="11" t="s">
        <v>71</v>
      </c>
      <c r="B62" s="11" t="s">
        <v>146</v>
      </c>
      <c r="C62" s="11" t="s">
        <v>147</v>
      </c>
      <c r="D62" s="2"/>
    </row>
    <row r="63" spans="1:4">
      <c r="A63" s="11" t="s">
        <v>54</v>
      </c>
      <c r="B63" s="11" t="s">
        <v>172</v>
      </c>
      <c r="C63" s="11" t="s">
        <v>173</v>
      </c>
      <c r="D63" s="2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G63"/>
  <sheetViews>
    <sheetView workbookViewId="0">
      <selection activeCell="K28" sqref="K28"/>
    </sheetView>
  </sheetViews>
  <sheetFormatPr defaultRowHeight="12.75"/>
  <cols>
    <col min="1" max="1" width="14.42578125" bestFit="1" customWidth="1"/>
    <col min="2" max="2" width="11.28515625" bestFit="1" customWidth="1"/>
    <col min="4" max="4" width="15.42578125" bestFit="1" customWidth="1"/>
    <col min="5" max="5" width="9.7109375" bestFit="1" customWidth="1"/>
    <col min="6" max="6" width="12.7109375" bestFit="1" customWidth="1"/>
    <col min="7" max="7" width="9.140625" style="1"/>
  </cols>
  <sheetData>
    <row r="1" spans="1:7" ht="13.5" thickBot="1">
      <c r="A1" s="23" t="s">
        <v>0</v>
      </c>
      <c r="B1" s="24" t="s">
        <v>1</v>
      </c>
      <c r="C1" s="23" t="s">
        <v>2</v>
      </c>
      <c r="D1" s="18" t="s">
        <v>203</v>
      </c>
      <c r="E1" s="28" t="s">
        <v>210</v>
      </c>
      <c r="F1" s="29" t="s">
        <v>212</v>
      </c>
      <c r="G1" s="30" t="s">
        <v>213</v>
      </c>
    </row>
    <row r="2" spans="1:7" ht="13.5" thickTop="1">
      <c r="A2" s="25" t="s">
        <v>12</v>
      </c>
      <c r="B2" s="25" t="s">
        <v>13</v>
      </c>
      <c r="C2" s="25" t="s">
        <v>14</v>
      </c>
      <c r="D2" s="19">
        <v>1</v>
      </c>
      <c r="E2" s="19">
        <v>1</v>
      </c>
      <c r="F2" s="19">
        <v>1</v>
      </c>
      <c r="G2" s="31">
        <v>1</v>
      </c>
    </row>
    <row r="3" spans="1:7">
      <c r="A3" s="26" t="s">
        <v>3</v>
      </c>
      <c r="B3" s="26" t="s">
        <v>4</v>
      </c>
      <c r="C3" s="26" t="s">
        <v>5</v>
      </c>
      <c r="D3" s="20">
        <v>1</v>
      </c>
      <c r="E3" s="20">
        <v>1</v>
      </c>
      <c r="F3" s="20">
        <v>1</v>
      </c>
      <c r="G3" s="32">
        <v>1</v>
      </c>
    </row>
    <row r="4" spans="1:7">
      <c r="A4" s="25" t="s">
        <v>94</v>
      </c>
      <c r="B4" s="25" t="s">
        <v>13</v>
      </c>
      <c r="C4" s="25" t="s">
        <v>95</v>
      </c>
      <c r="D4" s="19">
        <v>1</v>
      </c>
      <c r="E4" s="19">
        <v>1</v>
      </c>
      <c r="F4" s="19">
        <v>1</v>
      </c>
      <c r="G4" s="31">
        <v>1</v>
      </c>
    </row>
    <row r="5" spans="1:7">
      <c r="A5" s="26" t="s">
        <v>42</v>
      </c>
      <c r="B5" s="26" t="s">
        <v>43</v>
      </c>
      <c r="C5" s="26" t="s">
        <v>44</v>
      </c>
      <c r="D5" s="20">
        <v>1</v>
      </c>
      <c r="E5" s="20">
        <v>1</v>
      </c>
      <c r="F5" s="20">
        <v>1</v>
      </c>
      <c r="G5" s="32">
        <v>1</v>
      </c>
    </row>
    <row r="6" spans="1:7">
      <c r="A6" s="25" t="s">
        <v>60</v>
      </c>
      <c r="B6" s="25" t="s">
        <v>13</v>
      </c>
      <c r="C6" s="25" t="s">
        <v>61</v>
      </c>
      <c r="D6" s="19">
        <v>1</v>
      </c>
      <c r="E6" s="19">
        <v>1</v>
      </c>
      <c r="F6" s="19">
        <v>1</v>
      </c>
      <c r="G6" s="31">
        <v>1</v>
      </c>
    </row>
    <row r="7" spans="1:7">
      <c r="A7" s="26" t="s">
        <v>23</v>
      </c>
      <c r="B7" s="26" t="s">
        <v>13</v>
      </c>
      <c r="C7" s="26" t="s">
        <v>24</v>
      </c>
      <c r="D7" s="20"/>
      <c r="E7" s="20"/>
      <c r="F7" s="20"/>
      <c r="G7" s="32"/>
    </row>
    <row r="8" spans="1:7">
      <c r="A8" s="25" t="s">
        <v>65</v>
      </c>
      <c r="B8" s="25" t="s">
        <v>66</v>
      </c>
      <c r="C8" s="25" t="s">
        <v>67</v>
      </c>
      <c r="D8" s="19">
        <v>1</v>
      </c>
      <c r="E8" s="19">
        <v>1</v>
      </c>
      <c r="F8" s="19">
        <v>1</v>
      </c>
      <c r="G8" s="31">
        <v>1</v>
      </c>
    </row>
    <row r="9" spans="1:7">
      <c r="A9" s="26" t="s">
        <v>48</v>
      </c>
      <c r="B9" s="26" t="s">
        <v>49</v>
      </c>
      <c r="C9" s="26" t="s">
        <v>50</v>
      </c>
      <c r="D9" s="20">
        <v>1</v>
      </c>
      <c r="E9" s="20">
        <v>1</v>
      </c>
      <c r="F9" s="20">
        <v>1</v>
      </c>
      <c r="G9" s="32">
        <v>1</v>
      </c>
    </row>
    <row r="10" spans="1:7">
      <c r="A10" s="25" t="s">
        <v>83</v>
      </c>
      <c r="B10" s="25" t="s">
        <v>52</v>
      </c>
      <c r="C10" s="25" t="s">
        <v>84</v>
      </c>
      <c r="D10" s="19">
        <v>1</v>
      </c>
      <c r="E10" s="19">
        <v>1</v>
      </c>
      <c r="F10" s="19">
        <v>1</v>
      </c>
      <c r="G10" s="31">
        <v>1</v>
      </c>
    </row>
    <row r="11" spans="1:7">
      <c r="A11" s="6" t="s">
        <v>114</v>
      </c>
      <c r="B11" s="6" t="s">
        <v>115</v>
      </c>
      <c r="C11" s="6" t="s">
        <v>119</v>
      </c>
      <c r="D11" s="20">
        <v>1</v>
      </c>
      <c r="E11" s="20">
        <v>1</v>
      </c>
      <c r="F11" s="20">
        <v>1</v>
      </c>
      <c r="G11" s="32">
        <v>1</v>
      </c>
    </row>
    <row r="12" spans="1:7">
      <c r="A12" s="25" t="s">
        <v>30</v>
      </c>
      <c r="B12" s="25" t="s">
        <v>31</v>
      </c>
      <c r="C12" s="25" t="s">
        <v>32</v>
      </c>
      <c r="D12" s="19">
        <v>1</v>
      </c>
      <c r="E12" s="19"/>
      <c r="F12" s="19"/>
      <c r="G12" s="31"/>
    </row>
    <row r="13" spans="1:7">
      <c r="A13" s="26" t="s">
        <v>174</v>
      </c>
      <c r="B13" s="26" t="s">
        <v>13</v>
      </c>
      <c r="C13" s="26" t="s">
        <v>175</v>
      </c>
      <c r="D13" s="20"/>
      <c r="E13" s="20"/>
      <c r="F13" s="20"/>
      <c r="G13" s="32"/>
    </row>
    <row r="14" spans="1:7">
      <c r="A14" s="25" t="s">
        <v>96</v>
      </c>
      <c r="B14" s="25" t="s">
        <v>97</v>
      </c>
      <c r="C14" s="25" t="s">
        <v>98</v>
      </c>
      <c r="D14" s="19">
        <v>1</v>
      </c>
      <c r="E14" s="19">
        <v>1</v>
      </c>
      <c r="F14" s="19">
        <v>1</v>
      </c>
      <c r="G14" s="31">
        <v>1</v>
      </c>
    </row>
    <row r="15" spans="1:7">
      <c r="A15" s="26" t="s">
        <v>68</v>
      </c>
      <c r="B15" s="26" t="s">
        <v>69</v>
      </c>
      <c r="C15" s="26" t="s">
        <v>70</v>
      </c>
      <c r="D15" s="20">
        <v>1</v>
      </c>
      <c r="E15" s="20"/>
      <c r="F15" s="20"/>
      <c r="G15" s="32"/>
    </row>
    <row r="16" spans="1:7">
      <c r="A16" s="5" t="s">
        <v>120</v>
      </c>
      <c r="B16" s="5" t="s">
        <v>63</v>
      </c>
      <c r="C16" s="5" t="s">
        <v>121</v>
      </c>
      <c r="D16" s="19">
        <v>1</v>
      </c>
      <c r="E16" s="19">
        <v>1</v>
      </c>
      <c r="F16" s="19">
        <v>1</v>
      </c>
      <c r="G16" s="31">
        <v>1</v>
      </c>
    </row>
    <row r="17" spans="1:7">
      <c r="A17" s="6" t="s">
        <v>155</v>
      </c>
      <c r="B17" s="6" t="s">
        <v>81</v>
      </c>
      <c r="C17" s="6" t="s">
        <v>156</v>
      </c>
      <c r="D17" s="20">
        <v>1</v>
      </c>
      <c r="E17" s="20">
        <v>1</v>
      </c>
      <c r="F17" s="20">
        <v>1</v>
      </c>
      <c r="G17" s="32">
        <v>1</v>
      </c>
    </row>
    <row r="18" spans="1:7">
      <c r="A18" s="5" t="s">
        <v>141</v>
      </c>
      <c r="B18" s="5" t="s">
        <v>142</v>
      </c>
      <c r="C18" s="5" t="s">
        <v>143</v>
      </c>
      <c r="D18" s="19"/>
      <c r="E18" s="19"/>
      <c r="F18" s="19"/>
      <c r="G18" s="31"/>
    </row>
    <row r="19" spans="1:7">
      <c r="A19" s="6" t="s">
        <v>170</v>
      </c>
      <c r="B19" s="6" t="s">
        <v>166</v>
      </c>
      <c r="C19" s="6" t="s">
        <v>167</v>
      </c>
      <c r="D19" s="20">
        <v>1</v>
      </c>
      <c r="E19" s="20">
        <v>1</v>
      </c>
      <c r="F19" s="20">
        <v>1</v>
      </c>
      <c r="G19" s="32">
        <v>1</v>
      </c>
    </row>
    <row r="20" spans="1:7">
      <c r="A20" s="5" t="s">
        <v>130</v>
      </c>
      <c r="B20" s="5" t="s">
        <v>131</v>
      </c>
      <c r="C20" s="5" t="s">
        <v>132</v>
      </c>
      <c r="D20" s="19">
        <v>1</v>
      </c>
      <c r="E20" s="19">
        <v>1</v>
      </c>
      <c r="F20" s="19">
        <v>1</v>
      </c>
      <c r="G20" s="31">
        <v>1</v>
      </c>
    </row>
    <row r="21" spans="1:7">
      <c r="A21" s="6" t="s">
        <v>127</v>
      </c>
      <c r="B21" s="6" t="s">
        <v>128</v>
      </c>
      <c r="C21" s="6" t="s">
        <v>129</v>
      </c>
      <c r="D21" s="20">
        <v>1</v>
      </c>
      <c r="E21" s="20"/>
      <c r="F21" s="20"/>
      <c r="G21" s="32"/>
    </row>
    <row r="22" spans="1:7">
      <c r="A22" s="5" t="s">
        <v>125</v>
      </c>
      <c r="B22" s="5" t="s">
        <v>26</v>
      </c>
      <c r="C22" s="5" t="s">
        <v>126</v>
      </c>
      <c r="D22" s="19">
        <v>1</v>
      </c>
      <c r="E22" s="19">
        <v>1</v>
      </c>
      <c r="F22" s="19">
        <v>1</v>
      </c>
      <c r="G22" s="31">
        <v>1</v>
      </c>
    </row>
    <row r="23" spans="1:7">
      <c r="A23" s="6" t="s">
        <v>136</v>
      </c>
      <c r="B23" s="6" t="s">
        <v>13</v>
      </c>
      <c r="C23" s="6" t="s">
        <v>137</v>
      </c>
      <c r="D23" s="20">
        <v>1</v>
      </c>
      <c r="E23" s="20">
        <v>1</v>
      </c>
      <c r="F23" s="20"/>
      <c r="G23" s="32"/>
    </row>
    <row r="24" spans="1:7">
      <c r="A24" s="25" t="s">
        <v>80</v>
      </c>
      <c r="B24" s="25" t="s">
        <v>81</v>
      </c>
      <c r="C24" s="25" t="s">
        <v>82</v>
      </c>
      <c r="D24" s="19">
        <v>1</v>
      </c>
      <c r="E24" s="19">
        <v>1</v>
      </c>
      <c r="F24" s="19">
        <v>1</v>
      </c>
      <c r="G24" s="31">
        <v>1</v>
      </c>
    </row>
    <row r="25" spans="1:7">
      <c r="A25" s="26" t="s">
        <v>110</v>
      </c>
      <c r="B25" s="26" t="s">
        <v>92</v>
      </c>
      <c r="C25" s="26" t="s">
        <v>111</v>
      </c>
      <c r="D25" s="20">
        <v>1</v>
      </c>
      <c r="E25" s="20">
        <v>1</v>
      </c>
      <c r="F25" s="20"/>
      <c r="G25" s="32"/>
    </row>
    <row r="26" spans="1:7">
      <c r="A26" s="25" t="s">
        <v>15</v>
      </c>
      <c r="B26" s="25" t="s">
        <v>16</v>
      </c>
      <c r="C26" s="25" t="s">
        <v>17</v>
      </c>
      <c r="D26" s="19">
        <v>1</v>
      </c>
      <c r="E26" s="19">
        <v>1</v>
      </c>
      <c r="F26" s="19">
        <v>1</v>
      </c>
      <c r="G26" s="31">
        <v>1</v>
      </c>
    </row>
    <row r="27" spans="1:7">
      <c r="A27" s="26" t="s">
        <v>20</v>
      </c>
      <c r="B27" s="26" t="s">
        <v>21</v>
      </c>
      <c r="C27" s="26" t="s">
        <v>22</v>
      </c>
      <c r="D27" s="20">
        <v>1</v>
      </c>
      <c r="E27" s="20">
        <v>1</v>
      </c>
      <c r="F27" s="20">
        <v>1</v>
      </c>
      <c r="G27" s="32">
        <v>1</v>
      </c>
    </row>
    <row r="28" spans="1:7">
      <c r="A28" s="25" t="s">
        <v>57</v>
      </c>
      <c r="B28" s="25" t="s">
        <v>58</v>
      </c>
      <c r="C28" s="25" t="s">
        <v>59</v>
      </c>
      <c r="D28" s="19">
        <v>1</v>
      </c>
      <c r="E28" s="19">
        <v>1</v>
      </c>
      <c r="F28" s="19">
        <v>1</v>
      </c>
      <c r="G28" s="31">
        <v>1</v>
      </c>
    </row>
    <row r="29" spans="1:7">
      <c r="A29" s="26" t="s">
        <v>6</v>
      </c>
      <c r="B29" s="26" t="s">
        <v>7</v>
      </c>
      <c r="C29" s="26" t="s">
        <v>8</v>
      </c>
      <c r="D29" s="20">
        <v>1</v>
      </c>
      <c r="E29" s="20">
        <v>1</v>
      </c>
      <c r="F29" s="20">
        <v>1</v>
      </c>
      <c r="G29" s="32">
        <v>1</v>
      </c>
    </row>
    <row r="30" spans="1:7">
      <c r="A30" s="25" t="s">
        <v>28</v>
      </c>
      <c r="B30" s="25" t="s">
        <v>10</v>
      </c>
      <c r="C30" s="25" t="s">
        <v>29</v>
      </c>
      <c r="D30" s="19">
        <v>1</v>
      </c>
      <c r="E30" s="19">
        <v>1</v>
      </c>
      <c r="F30" s="19">
        <v>1</v>
      </c>
      <c r="G30" s="31">
        <v>1</v>
      </c>
    </row>
    <row r="31" spans="1:7">
      <c r="A31" s="26" t="s">
        <v>33</v>
      </c>
      <c r="B31" s="26" t="s">
        <v>34</v>
      </c>
      <c r="C31" s="26" t="s">
        <v>35</v>
      </c>
      <c r="D31" s="20">
        <v>1</v>
      </c>
      <c r="E31" s="20">
        <v>1</v>
      </c>
      <c r="F31" s="20"/>
      <c r="G31" s="32"/>
    </row>
    <row r="32" spans="1:7">
      <c r="A32" s="25" t="s">
        <v>9</v>
      </c>
      <c r="B32" s="25" t="s">
        <v>10</v>
      </c>
      <c r="C32" s="25" t="s">
        <v>11</v>
      </c>
      <c r="D32" s="19">
        <v>1</v>
      </c>
      <c r="E32" s="19">
        <v>1</v>
      </c>
      <c r="F32" s="19">
        <v>1</v>
      </c>
      <c r="G32" s="31">
        <v>1</v>
      </c>
    </row>
    <row r="33" spans="1:7">
      <c r="A33" s="26" t="s">
        <v>36</v>
      </c>
      <c r="B33" s="26" t="s">
        <v>37</v>
      </c>
      <c r="C33" s="26" t="s">
        <v>38</v>
      </c>
      <c r="D33" s="20">
        <v>1</v>
      </c>
      <c r="E33" s="20">
        <v>1</v>
      </c>
      <c r="F33" s="20">
        <v>1</v>
      </c>
      <c r="G33" s="32">
        <v>1</v>
      </c>
    </row>
    <row r="34" spans="1:7">
      <c r="A34" s="25" t="s">
        <v>87</v>
      </c>
      <c r="B34" s="25" t="s">
        <v>81</v>
      </c>
      <c r="C34" s="25" t="s">
        <v>88</v>
      </c>
      <c r="D34" s="19">
        <v>1</v>
      </c>
      <c r="E34" s="19">
        <v>1</v>
      </c>
      <c r="F34" s="19">
        <v>1</v>
      </c>
      <c r="G34" s="31">
        <v>1</v>
      </c>
    </row>
    <row r="35" spans="1:7">
      <c r="A35" s="26" t="s">
        <v>51</v>
      </c>
      <c r="B35" s="26" t="s">
        <v>52</v>
      </c>
      <c r="C35" s="26" t="s">
        <v>53</v>
      </c>
      <c r="D35" s="20">
        <v>1</v>
      </c>
      <c r="E35" s="20">
        <v>1</v>
      </c>
      <c r="F35" s="20">
        <v>1</v>
      </c>
      <c r="G35" s="32">
        <v>1</v>
      </c>
    </row>
    <row r="36" spans="1:7">
      <c r="A36" s="25" t="s">
        <v>77</v>
      </c>
      <c r="B36" s="25" t="s">
        <v>78</v>
      </c>
      <c r="C36" s="25" t="s">
        <v>79</v>
      </c>
      <c r="D36" s="19">
        <v>1</v>
      </c>
      <c r="E36" s="19">
        <v>1</v>
      </c>
      <c r="F36" s="19">
        <v>1</v>
      </c>
      <c r="G36" s="31">
        <v>1</v>
      </c>
    </row>
    <row r="37" spans="1:7">
      <c r="A37" s="6" t="s">
        <v>116</v>
      </c>
      <c r="B37" s="6" t="s">
        <v>117</v>
      </c>
      <c r="C37" s="6" t="s">
        <v>178</v>
      </c>
      <c r="D37" s="20"/>
      <c r="E37" s="20"/>
      <c r="F37" s="20"/>
      <c r="G37" s="32"/>
    </row>
    <row r="38" spans="1:7">
      <c r="A38" s="5" t="s">
        <v>151</v>
      </c>
      <c r="B38" s="5" t="s">
        <v>152</v>
      </c>
      <c r="C38" s="5" t="s">
        <v>153</v>
      </c>
      <c r="D38" s="19">
        <v>1</v>
      </c>
      <c r="E38" s="19"/>
      <c r="F38" s="19"/>
      <c r="G38" s="31"/>
    </row>
    <row r="39" spans="1:7">
      <c r="A39" s="6" t="s">
        <v>157</v>
      </c>
      <c r="B39" s="6" t="s">
        <v>158</v>
      </c>
      <c r="C39" s="6" t="s">
        <v>159</v>
      </c>
      <c r="D39" s="20">
        <v>1</v>
      </c>
      <c r="E39" s="20">
        <v>1</v>
      </c>
      <c r="F39" s="20">
        <v>1</v>
      </c>
      <c r="G39" s="32">
        <v>1</v>
      </c>
    </row>
    <row r="40" spans="1:7">
      <c r="A40" s="25" t="s">
        <v>105</v>
      </c>
      <c r="B40" s="25" t="s">
        <v>106</v>
      </c>
      <c r="C40" s="25" t="s">
        <v>107</v>
      </c>
      <c r="D40" s="19"/>
      <c r="E40" s="19">
        <v>1</v>
      </c>
      <c r="F40" s="19">
        <v>1</v>
      </c>
      <c r="G40" s="31"/>
    </row>
    <row r="41" spans="1:7">
      <c r="A41" s="6" t="s">
        <v>163</v>
      </c>
      <c r="B41" s="6" t="s">
        <v>164</v>
      </c>
      <c r="C41" s="6" t="s">
        <v>165</v>
      </c>
      <c r="D41" s="20">
        <v>1</v>
      </c>
      <c r="E41" s="20">
        <v>1</v>
      </c>
      <c r="F41" s="20">
        <v>1</v>
      </c>
      <c r="G41" s="32">
        <v>1</v>
      </c>
    </row>
    <row r="42" spans="1:7">
      <c r="A42" s="5" t="s">
        <v>148</v>
      </c>
      <c r="B42" s="5" t="s">
        <v>149</v>
      </c>
      <c r="C42" s="5" t="s">
        <v>150</v>
      </c>
      <c r="D42" s="21">
        <v>1</v>
      </c>
      <c r="E42" s="21">
        <v>1</v>
      </c>
      <c r="F42" s="21">
        <v>1</v>
      </c>
      <c r="G42" s="31">
        <v>1</v>
      </c>
    </row>
    <row r="43" spans="1:7">
      <c r="A43" s="6" t="s">
        <v>122</v>
      </c>
      <c r="B43" s="6" t="s">
        <v>123</v>
      </c>
      <c r="C43" s="6" t="s">
        <v>124</v>
      </c>
      <c r="D43" s="20">
        <v>1</v>
      </c>
      <c r="E43" s="20">
        <v>1</v>
      </c>
      <c r="F43" s="20">
        <v>1</v>
      </c>
      <c r="G43" s="32">
        <v>1</v>
      </c>
    </row>
    <row r="44" spans="1:7">
      <c r="A44" s="5" t="s">
        <v>161</v>
      </c>
      <c r="B44" s="5" t="s">
        <v>92</v>
      </c>
      <c r="C44" s="5" t="s">
        <v>162</v>
      </c>
      <c r="D44" s="19">
        <v>1</v>
      </c>
      <c r="E44" s="19">
        <v>1</v>
      </c>
      <c r="F44" s="19">
        <v>1</v>
      </c>
      <c r="G44" s="31">
        <v>1</v>
      </c>
    </row>
    <row r="45" spans="1:7">
      <c r="A45" s="26" t="s">
        <v>74</v>
      </c>
      <c r="B45" s="26" t="s">
        <v>75</v>
      </c>
      <c r="C45" s="26" t="s">
        <v>76</v>
      </c>
      <c r="D45" s="20">
        <v>1</v>
      </c>
      <c r="E45" s="20">
        <v>1</v>
      </c>
      <c r="F45" s="20"/>
      <c r="G45" s="32"/>
    </row>
    <row r="46" spans="1:7">
      <c r="A46" s="25" t="s">
        <v>71</v>
      </c>
      <c r="B46" s="25" t="s">
        <v>72</v>
      </c>
      <c r="C46" s="25" t="s">
        <v>73</v>
      </c>
      <c r="D46" s="19">
        <v>1</v>
      </c>
      <c r="E46" s="19">
        <v>1</v>
      </c>
      <c r="F46" s="19">
        <v>1</v>
      </c>
      <c r="G46" s="31">
        <v>1</v>
      </c>
    </row>
    <row r="47" spans="1:7">
      <c r="A47" s="6" t="s">
        <v>71</v>
      </c>
      <c r="B47" s="6" t="s">
        <v>146</v>
      </c>
      <c r="C47" s="6" t="s">
        <v>147</v>
      </c>
      <c r="D47" s="20"/>
      <c r="E47" s="20"/>
      <c r="F47" s="20"/>
      <c r="G47" s="32"/>
    </row>
    <row r="48" spans="1:7">
      <c r="A48" s="5" t="s">
        <v>112</v>
      </c>
      <c r="B48" s="5" t="s">
        <v>113</v>
      </c>
      <c r="C48" s="5" t="s">
        <v>118</v>
      </c>
      <c r="D48" s="19">
        <v>1</v>
      </c>
      <c r="E48" s="19">
        <v>1</v>
      </c>
      <c r="F48" s="19">
        <v>1</v>
      </c>
      <c r="G48" s="31">
        <v>1</v>
      </c>
    </row>
    <row r="49" spans="1:7">
      <c r="A49" s="26" t="s">
        <v>25</v>
      </c>
      <c r="B49" s="26" t="s">
        <v>26</v>
      </c>
      <c r="C49" s="26" t="s">
        <v>27</v>
      </c>
      <c r="D49" s="20">
        <v>1</v>
      </c>
      <c r="E49" s="20"/>
      <c r="F49" s="20"/>
      <c r="G49" s="32"/>
    </row>
    <row r="50" spans="1:7">
      <c r="A50" s="25" t="s">
        <v>45</v>
      </c>
      <c r="B50" s="25" t="s">
        <v>46</v>
      </c>
      <c r="C50" s="25" t="s">
        <v>47</v>
      </c>
      <c r="D50" s="19">
        <v>1</v>
      </c>
      <c r="E50" s="19">
        <v>1</v>
      </c>
      <c r="F50" s="19">
        <v>1</v>
      </c>
      <c r="G50" s="31">
        <v>1</v>
      </c>
    </row>
    <row r="51" spans="1:7">
      <c r="A51" s="26" t="s">
        <v>85</v>
      </c>
      <c r="B51" s="26" t="s">
        <v>16</v>
      </c>
      <c r="C51" s="26" t="s">
        <v>86</v>
      </c>
      <c r="D51" s="20">
        <v>1</v>
      </c>
      <c r="E51" s="20">
        <v>1</v>
      </c>
      <c r="F51" s="20">
        <v>1</v>
      </c>
      <c r="G51" s="32">
        <v>1</v>
      </c>
    </row>
    <row r="52" spans="1:7">
      <c r="A52" s="25" t="s">
        <v>89</v>
      </c>
      <c r="B52" s="25" t="s">
        <v>90</v>
      </c>
      <c r="C52" s="25" t="s">
        <v>91</v>
      </c>
      <c r="D52" s="19">
        <v>1</v>
      </c>
      <c r="E52" s="19">
        <v>1</v>
      </c>
      <c r="F52" s="19"/>
      <c r="G52" s="31"/>
    </row>
    <row r="53" spans="1:7">
      <c r="A53" s="26" t="s">
        <v>99</v>
      </c>
      <c r="B53" s="26" t="s">
        <v>100</v>
      </c>
      <c r="C53" s="26" t="s">
        <v>101</v>
      </c>
      <c r="D53" s="20">
        <v>1</v>
      </c>
      <c r="E53" s="20">
        <v>1</v>
      </c>
      <c r="F53" s="20"/>
      <c r="G53" s="32"/>
    </row>
    <row r="54" spans="1:7">
      <c r="A54" s="5" t="s">
        <v>138</v>
      </c>
      <c r="B54" s="5" t="s">
        <v>139</v>
      </c>
      <c r="C54" s="5" t="s">
        <v>201</v>
      </c>
      <c r="D54" s="19">
        <v>1</v>
      </c>
      <c r="E54" s="19">
        <v>1</v>
      </c>
      <c r="F54" s="19"/>
      <c r="G54" s="31"/>
    </row>
    <row r="55" spans="1:7">
      <c r="A55" s="26" t="s">
        <v>102</v>
      </c>
      <c r="B55" s="26" t="s">
        <v>103</v>
      </c>
      <c r="C55" s="26" t="s">
        <v>104</v>
      </c>
      <c r="D55" s="20">
        <v>1</v>
      </c>
      <c r="E55" s="20">
        <v>1</v>
      </c>
      <c r="F55" s="20">
        <v>1</v>
      </c>
      <c r="G55" s="32">
        <v>1</v>
      </c>
    </row>
    <row r="56" spans="1:7">
      <c r="A56" s="25" t="s">
        <v>39</v>
      </c>
      <c r="B56" s="25" t="s">
        <v>40</v>
      </c>
      <c r="C56" s="25" t="s">
        <v>41</v>
      </c>
      <c r="D56" s="19">
        <v>1</v>
      </c>
      <c r="E56" s="19">
        <v>1</v>
      </c>
      <c r="F56" s="19">
        <v>1</v>
      </c>
      <c r="G56" s="31">
        <v>1</v>
      </c>
    </row>
    <row r="57" spans="1:7">
      <c r="A57" s="26" t="s">
        <v>39</v>
      </c>
      <c r="B57" s="26" t="s">
        <v>92</v>
      </c>
      <c r="C57" s="26" t="s">
        <v>93</v>
      </c>
      <c r="D57" s="20">
        <v>1</v>
      </c>
      <c r="E57" s="20">
        <v>1</v>
      </c>
      <c r="F57" s="20">
        <v>1</v>
      </c>
      <c r="G57" s="32">
        <v>1</v>
      </c>
    </row>
    <row r="58" spans="1:7">
      <c r="A58" s="25" t="s">
        <v>54</v>
      </c>
      <c r="B58" s="25" t="s">
        <v>55</v>
      </c>
      <c r="C58" s="25" t="s">
        <v>56</v>
      </c>
      <c r="D58" s="19">
        <v>1</v>
      </c>
      <c r="E58" s="19">
        <v>1</v>
      </c>
      <c r="F58" s="19">
        <v>1</v>
      </c>
      <c r="G58" s="31">
        <v>1</v>
      </c>
    </row>
    <row r="59" spans="1:7">
      <c r="A59" s="6" t="s">
        <v>54</v>
      </c>
      <c r="B59" s="6" t="s">
        <v>172</v>
      </c>
      <c r="C59" s="6" t="s">
        <v>173</v>
      </c>
      <c r="D59" s="20"/>
      <c r="E59" s="20">
        <v>1</v>
      </c>
      <c r="F59" s="20"/>
      <c r="G59" s="32"/>
    </row>
    <row r="60" spans="1:7">
      <c r="A60" s="5" t="s">
        <v>133</v>
      </c>
      <c r="B60" s="5" t="s">
        <v>134</v>
      </c>
      <c r="C60" s="5" t="s">
        <v>135</v>
      </c>
      <c r="D60" s="19">
        <v>1</v>
      </c>
      <c r="E60" s="19">
        <v>1</v>
      </c>
      <c r="F60" s="19"/>
      <c r="G60" s="31"/>
    </row>
    <row r="61" spans="1:7">
      <c r="A61" s="26" t="s">
        <v>108</v>
      </c>
      <c r="B61" s="26" t="s">
        <v>26</v>
      </c>
      <c r="C61" s="26" t="s">
        <v>109</v>
      </c>
      <c r="D61" s="20">
        <v>1</v>
      </c>
      <c r="E61" s="20">
        <v>1</v>
      </c>
      <c r="F61" s="20">
        <v>1</v>
      </c>
      <c r="G61" s="32">
        <v>1</v>
      </c>
    </row>
    <row r="62" spans="1:7">
      <c r="A62" s="25" t="s">
        <v>18</v>
      </c>
      <c r="B62" s="25" t="s">
        <v>13</v>
      </c>
      <c r="C62" s="25" t="s">
        <v>19</v>
      </c>
      <c r="D62" s="21">
        <v>1</v>
      </c>
      <c r="E62" s="21">
        <v>1</v>
      </c>
      <c r="F62" s="21">
        <v>1</v>
      </c>
      <c r="G62" s="31">
        <v>1</v>
      </c>
    </row>
    <row r="63" spans="1:7">
      <c r="A63" s="27" t="s">
        <v>62</v>
      </c>
      <c r="B63" s="27" t="s">
        <v>63</v>
      </c>
      <c r="C63" s="27" t="s">
        <v>64</v>
      </c>
      <c r="D63" s="22">
        <v>1</v>
      </c>
      <c r="E63" s="22">
        <v>1</v>
      </c>
      <c r="F63" s="22"/>
      <c r="G63" s="3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workbookViewId="0">
      <selection activeCell="H20" sqref="H20"/>
    </sheetView>
  </sheetViews>
  <sheetFormatPr defaultRowHeight="12.75"/>
  <cols>
    <col min="1" max="1" width="11" bestFit="1" customWidth="1"/>
    <col min="2" max="2" width="10.28515625" bestFit="1" customWidth="1"/>
  </cols>
  <sheetData>
    <row r="1" spans="1:4">
      <c r="A1" t="s">
        <v>248</v>
      </c>
      <c r="B1" t="s">
        <v>249</v>
      </c>
      <c r="C1" t="s">
        <v>250</v>
      </c>
      <c r="D1" t="s">
        <v>253</v>
      </c>
    </row>
    <row r="2" spans="1:4">
      <c r="A2" t="s">
        <v>221</v>
      </c>
      <c r="B2" t="s">
        <v>222</v>
      </c>
      <c r="C2">
        <v>100</v>
      </c>
      <c r="D2">
        <f t="shared" ref="D2:D15" si="0">C2*0.4</f>
        <v>40</v>
      </c>
    </row>
    <row r="3" spans="1:4">
      <c r="A3" t="s">
        <v>223</v>
      </c>
      <c r="B3" t="s">
        <v>224</v>
      </c>
      <c r="C3">
        <v>100</v>
      </c>
      <c r="D3">
        <f t="shared" si="0"/>
        <v>40</v>
      </c>
    </row>
    <row r="4" spans="1:4">
      <c r="A4" t="s">
        <v>225</v>
      </c>
      <c r="B4" t="s">
        <v>226</v>
      </c>
      <c r="C4">
        <v>100</v>
      </c>
      <c r="D4">
        <f t="shared" si="0"/>
        <v>40</v>
      </c>
    </row>
    <row r="5" spans="1:4">
      <c r="A5" t="s">
        <v>227</v>
      </c>
      <c r="B5" t="s">
        <v>228</v>
      </c>
      <c r="C5">
        <v>100</v>
      </c>
      <c r="D5">
        <f t="shared" si="0"/>
        <v>40</v>
      </c>
    </row>
    <row r="6" spans="1:4">
      <c r="A6" t="s">
        <v>229</v>
      </c>
      <c r="B6" t="s">
        <v>230</v>
      </c>
      <c r="C6">
        <v>98</v>
      </c>
      <c r="D6">
        <f t="shared" si="0"/>
        <v>39.200000000000003</v>
      </c>
    </row>
    <row r="7" spans="1:4">
      <c r="A7" t="s">
        <v>231</v>
      </c>
      <c r="B7" t="s">
        <v>232</v>
      </c>
      <c r="C7">
        <v>95</v>
      </c>
      <c r="D7">
        <f t="shared" si="0"/>
        <v>38</v>
      </c>
    </row>
    <row r="8" spans="1:4">
      <c r="A8" t="s">
        <v>233</v>
      </c>
      <c r="B8" t="s">
        <v>234</v>
      </c>
      <c r="C8">
        <v>95</v>
      </c>
      <c r="D8">
        <f t="shared" si="0"/>
        <v>38</v>
      </c>
    </row>
    <row r="9" spans="1:4">
      <c r="A9" t="s">
        <v>235</v>
      </c>
      <c r="B9" t="s">
        <v>236</v>
      </c>
      <c r="C9">
        <v>90</v>
      </c>
      <c r="D9">
        <f t="shared" si="0"/>
        <v>36</v>
      </c>
    </row>
    <row r="10" spans="1:4">
      <c r="A10" t="s">
        <v>237</v>
      </c>
      <c r="B10" t="s">
        <v>238</v>
      </c>
      <c r="C10">
        <v>85</v>
      </c>
      <c r="D10">
        <f t="shared" si="0"/>
        <v>34</v>
      </c>
    </row>
    <row r="11" spans="1:4">
      <c r="A11" t="s">
        <v>239</v>
      </c>
      <c r="B11" t="s">
        <v>230</v>
      </c>
      <c r="C11">
        <v>80</v>
      </c>
      <c r="D11">
        <f t="shared" si="0"/>
        <v>32</v>
      </c>
    </row>
    <row r="12" spans="1:4">
      <c r="A12" t="s">
        <v>240</v>
      </c>
      <c r="B12" t="s">
        <v>241</v>
      </c>
      <c r="C12">
        <v>58</v>
      </c>
      <c r="D12">
        <f t="shared" si="0"/>
        <v>23.200000000000003</v>
      </c>
    </row>
    <row r="13" spans="1:4">
      <c r="A13" t="s">
        <v>242</v>
      </c>
      <c r="B13" t="s">
        <v>243</v>
      </c>
      <c r="C13">
        <v>55</v>
      </c>
      <c r="D13">
        <f t="shared" si="0"/>
        <v>22</v>
      </c>
    </row>
    <row r="14" spans="1:4">
      <c r="A14" t="s">
        <v>244</v>
      </c>
      <c r="B14" t="s">
        <v>245</v>
      </c>
      <c r="C14">
        <v>53</v>
      </c>
      <c r="D14">
        <f t="shared" si="0"/>
        <v>21.200000000000003</v>
      </c>
    </row>
    <row r="15" spans="1:4">
      <c r="A15" t="s">
        <v>246</v>
      </c>
      <c r="B15" t="s">
        <v>247</v>
      </c>
      <c r="C15">
        <v>50</v>
      </c>
      <c r="D15">
        <f t="shared" si="0"/>
        <v>20</v>
      </c>
    </row>
    <row r="16" spans="1:4">
      <c r="A16" s="97" t="s">
        <v>65</v>
      </c>
      <c r="B16" s="97" t="s">
        <v>66</v>
      </c>
      <c r="C16" s="97">
        <v>90</v>
      </c>
      <c r="D16" s="98">
        <f>C16*0.4</f>
        <v>36</v>
      </c>
    </row>
    <row r="17" spans="1:4">
      <c r="A17" s="97" t="s">
        <v>105</v>
      </c>
      <c r="B17" s="97" t="s">
        <v>106</v>
      </c>
      <c r="C17" s="97">
        <v>95</v>
      </c>
      <c r="D17" s="98">
        <f>C17*0.4</f>
        <v>38</v>
      </c>
    </row>
    <row r="18" spans="1:4">
      <c r="A18" s="97" t="s">
        <v>60</v>
      </c>
      <c r="B18" s="97" t="s">
        <v>13</v>
      </c>
      <c r="C18" s="97">
        <v>92</v>
      </c>
      <c r="D18" s="98">
        <f>C18*0.4</f>
        <v>36.800000000000004</v>
      </c>
    </row>
    <row r="19" spans="1:4">
      <c r="A19" s="97" t="s">
        <v>62</v>
      </c>
      <c r="B19" s="97" t="s">
        <v>63</v>
      </c>
      <c r="C19" s="97">
        <v>93</v>
      </c>
      <c r="D19" s="98">
        <f>C19*0.4</f>
        <v>37.200000000000003</v>
      </c>
    </row>
    <row r="20" spans="1:4">
      <c r="A20" s="97" t="s">
        <v>112</v>
      </c>
      <c r="B20" s="97" t="s">
        <v>113</v>
      </c>
      <c r="C20" s="97">
        <v>80</v>
      </c>
      <c r="D20" s="98">
        <f>C20*0.4</f>
        <v>32</v>
      </c>
    </row>
    <row r="21" spans="1:4">
      <c r="A21" s="97" t="s">
        <v>9</v>
      </c>
      <c r="B21" s="97" t="s">
        <v>10</v>
      </c>
      <c r="C21" s="97">
        <v>100</v>
      </c>
      <c r="D21" s="98">
        <f>C21*0.4</f>
        <v>40</v>
      </c>
    </row>
    <row r="22" spans="1:4">
      <c r="A22" s="97" t="s">
        <v>85</v>
      </c>
      <c r="B22" s="97" t="s">
        <v>16</v>
      </c>
      <c r="C22" s="97">
        <v>75</v>
      </c>
      <c r="D22" s="98">
        <f>C22*0.4</f>
        <v>30</v>
      </c>
    </row>
    <row r="23" spans="1:4">
      <c r="A23" s="97" t="s">
        <v>110</v>
      </c>
      <c r="B23" s="97" t="s">
        <v>92</v>
      </c>
      <c r="C23" s="97">
        <v>100</v>
      </c>
      <c r="D23" s="98">
        <f>C23*0.4</f>
        <v>40</v>
      </c>
    </row>
    <row r="24" spans="1:4">
      <c r="A24" s="97" t="s">
        <v>163</v>
      </c>
      <c r="B24" s="97" t="s">
        <v>164</v>
      </c>
      <c r="C24" s="97">
        <v>58</v>
      </c>
      <c r="D24" s="98">
        <f>C24*0.4</f>
        <v>23.200000000000003</v>
      </c>
    </row>
    <row r="25" spans="1:4">
      <c r="A25" s="97" t="s">
        <v>45</v>
      </c>
      <c r="B25" s="97" t="s">
        <v>46</v>
      </c>
      <c r="C25" s="97">
        <v>90</v>
      </c>
      <c r="D25" s="98">
        <f>C25*0.4</f>
        <v>36</v>
      </c>
    </row>
    <row r="26" spans="1:4">
      <c r="A26" s="99" t="s">
        <v>51</v>
      </c>
      <c r="B26" s="99" t="s">
        <v>52</v>
      </c>
      <c r="C26" s="99">
        <v>88</v>
      </c>
      <c r="D26" s="100">
        <f>C26*0.4</f>
        <v>35.200000000000003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Резултати Фебруар 2017</vt:lpstr>
      <vt:lpstr>Збирна</vt:lpstr>
      <vt:lpstr>Sheet1</vt:lpstr>
      <vt:lpstr>Предавања</vt:lpstr>
      <vt:lpstr>Вежбе</vt:lpstr>
      <vt:lpstr>Домаћи задатак</vt:lpstr>
      <vt:lpstr>Колоквијум</vt:lpstr>
      <vt:lpstr>ГОСТУЈУЋА ПРЕДАВАЊА</vt:lpstr>
      <vt:lpstr>Студија случаја</vt:lpstr>
      <vt:lpstr>Резултати Јануар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Mira</cp:lastModifiedBy>
  <cp:lastPrinted>2017-02-06T09:55:04Z</cp:lastPrinted>
  <dcterms:created xsi:type="dcterms:W3CDTF">2016-10-12T12:05:59Z</dcterms:created>
  <dcterms:modified xsi:type="dcterms:W3CDTF">2017-02-27T15:46:05Z</dcterms:modified>
</cp:coreProperties>
</file>