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9" sheetId="1" r:id="rId1"/>
    <sheet name="ЈУН" sheetId="2" r:id="rId2"/>
  </sheets>
  <definedNames/>
  <calcPr fullCalcOnLoad="1"/>
</workbook>
</file>

<file path=xl/sharedStrings.xml><?xml version="1.0" encoding="utf-8"?>
<sst xmlns="http://schemas.openxmlformats.org/spreadsheetml/2006/main" count="220" uniqueCount="127">
  <si>
    <t>Презиме и име</t>
  </si>
  <si>
    <t>Индекс</t>
  </si>
  <si>
    <t>Костић Андреја</t>
  </si>
  <si>
    <t>Петровић Неда</t>
  </si>
  <si>
    <t>Богојевић Маријана</t>
  </si>
  <si>
    <t>Ђукић Стефан</t>
  </si>
  <si>
    <t>Миладиновић Стеван</t>
  </si>
  <si>
    <t>Радовановић Марија</t>
  </si>
  <si>
    <t>2014/0589</t>
  </si>
  <si>
    <t>2014/0703</t>
  </si>
  <si>
    <t>2014/0755</t>
  </si>
  <si>
    <t>2014/0763</t>
  </si>
  <si>
    <t>2014/0771</t>
  </si>
  <si>
    <t>2014/0843</t>
  </si>
  <si>
    <t>Суботић Сања</t>
  </si>
  <si>
    <t>2014/0510</t>
  </si>
  <si>
    <t>2010/0361</t>
  </si>
  <si>
    <t>Берић Александра</t>
  </si>
  <si>
    <t>Ајдуковић Милица</t>
  </si>
  <si>
    <t>2015/0505</t>
  </si>
  <si>
    <t>Антовић Марија</t>
  </si>
  <si>
    <t>2013/0818</t>
  </si>
  <si>
    <t>Арамбашић Милица</t>
  </si>
  <si>
    <t>2015/0832</t>
  </si>
  <si>
    <t>Аранбашић Душка</t>
  </si>
  <si>
    <t>2015/0612</t>
  </si>
  <si>
    <t>Барјактаревић Милица</t>
  </si>
  <si>
    <t>2015/0723</t>
  </si>
  <si>
    <t>Богуновић Неда</t>
  </si>
  <si>
    <t>2015/0751</t>
  </si>
  <si>
    <t>Брашанац Сања</t>
  </si>
  <si>
    <t>2015/0668</t>
  </si>
  <si>
    <t>Ванић Наташа</t>
  </si>
  <si>
    <t>2015/0801</t>
  </si>
  <si>
    <t>Дестани Силвија</t>
  </si>
  <si>
    <t>2015/0689</t>
  </si>
  <si>
    <t>Димитров Теодора</t>
  </si>
  <si>
    <t>2015/0655</t>
  </si>
  <si>
    <t>Драгићевић Сара</t>
  </si>
  <si>
    <t>2015/0871</t>
  </si>
  <si>
    <t>Ђоковић Јована</t>
  </si>
  <si>
    <t>2012/0788</t>
  </si>
  <si>
    <t>Ивановић Миљан</t>
  </si>
  <si>
    <t>2014/0764</t>
  </si>
  <si>
    <t>Игњатовић Матеја</t>
  </si>
  <si>
    <t>2014/0835</t>
  </si>
  <si>
    <t>Игрутиновић Стефан</t>
  </si>
  <si>
    <t>2015/0789</t>
  </si>
  <si>
    <t>Јеленић Никола</t>
  </si>
  <si>
    <t>2017/2028</t>
  </si>
  <si>
    <t>Јеремић Тамара</t>
  </si>
  <si>
    <t>2015/0506</t>
  </si>
  <si>
    <t>Јовановић Милан</t>
  </si>
  <si>
    <t>2015/0526</t>
  </si>
  <si>
    <t>Јосић Страхиња</t>
  </si>
  <si>
    <t>2015/0701</t>
  </si>
  <si>
    <t>Кончаревић Наташа</t>
  </si>
  <si>
    <t>2014/0682</t>
  </si>
  <si>
    <t>Кузмановић Ђорђе</t>
  </si>
  <si>
    <t>2015/0570</t>
  </si>
  <si>
    <t>Лазић Ђорђе</t>
  </si>
  <si>
    <t>2015/0501</t>
  </si>
  <si>
    <t>Лакић Сузана</t>
  </si>
  <si>
    <t>2015/0597</t>
  </si>
  <si>
    <t>Лапчевић Стефан</t>
  </si>
  <si>
    <t>2015/0808</t>
  </si>
  <si>
    <t>Лековић Наташа</t>
  </si>
  <si>
    <t>2015/0669</t>
  </si>
  <si>
    <t>Љубанић Драгана</t>
  </si>
  <si>
    <t>2014/0565</t>
  </si>
  <si>
    <t>Масал Јована</t>
  </si>
  <si>
    <t>2015/0786</t>
  </si>
  <si>
    <t>Мијовић Душан</t>
  </si>
  <si>
    <t>2014/0820</t>
  </si>
  <si>
    <t>Миловановић Матија</t>
  </si>
  <si>
    <t>2016/1044</t>
  </si>
  <si>
    <t>Михаљевић Миљана</t>
  </si>
  <si>
    <t>2015/0854</t>
  </si>
  <si>
    <t>Новаковић Арсен</t>
  </si>
  <si>
    <t>2015/0846</t>
  </si>
  <si>
    <t>Пљескоњић Горгина</t>
  </si>
  <si>
    <t>2015/0779</t>
  </si>
  <si>
    <t>Поњавић Јана</t>
  </si>
  <si>
    <t>2014/0721</t>
  </si>
  <si>
    <t>Поповић Данијела</t>
  </si>
  <si>
    <t>2015/0763</t>
  </si>
  <si>
    <t>Радовић Милена</t>
  </si>
  <si>
    <t>2015/0804</t>
  </si>
  <si>
    <t>Розгић Сара</t>
  </si>
  <si>
    <t>2015/0534</t>
  </si>
  <si>
    <t>Савковић Марија</t>
  </si>
  <si>
    <t>2015/0656</t>
  </si>
  <si>
    <t>Сворцан Тамара</t>
  </si>
  <si>
    <t>2015/0807</t>
  </si>
  <si>
    <t>Симић Исидора</t>
  </si>
  <si>
    <t>2015/0812</t>
  </si>
  <si>
    <t>Симићевић Ивана</t>
  </si>
  <si>
    <t>2015/0842</t>
  </si>
  <si>
    <t>Станић Александар</t>
  </si>
  <si>
    <t>2015/0848</t>
  </si>
  <si>
    <t>Станковић Александра</t>
  </si>
  <si>
    <t>2015/0610</t>
  </si>
  <si>
    <t>Станковић Јулија</t>
  </si>
  <si>
    <t>2015/0813</t>
  </si>
  <si>
    <t>Стевановић Маја</t>
  </si>
  <si>
    <t>2015/0672</t>
  </si>
  <si>
    <t>Стешевић Сара</t>
  </si>
  <si>
    <t>2015/0856</t>
  </si>
  <si>
    <t>Стојиљковић Милица</t>
  </si>
  <si>
    <t>2015/0522</t>
  </si>
  <si>
    <t>Томић Кристина</t>
  </si>
  <si>
    <t>2014/0731</t>
  </si>
  <si>
    <t>Трбовић Богдан</t>
  </si>
  <si>
    <t>2015/0741</t>
  </si>
  <si>
    <t>Шаренац Зорана</t>
  </si>
  <si>
    <t>2015/2032</t>
  </si>
  <si>
    <t>Шмиц Ања</t>
  </si>
  <si>
    <t>2014/0650</t>
  </si>
  <si>
    <t>ОКПС  2019</t>
  </si>
  <si>
    <t>Испит</t>
  </si>
  <si>
    <t>Посета</t>
  </si>
  <si>
    <t>Бодова</t>
  </si>
  <si>
    <t>Сем</t>
  </si>
  <si>
    <t>Укупно</t>
  </si>
  <si>
    <t>Р. Бр.</t>
  </si>
  <si>
    <t>ОКПС  јун 2019</t>
  </si>
  <si>
    <t>Oцена</t>
  </si>
</sst>
</file>

<file path=xl/styles.xml><?xml version="1.0" encoding="utf-8"?>
<styleSheet xmlns="http://schemas.openxmlformats.org/spreadsheetml/2006/main">
  <numFmts count="3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Д_и_н_._-;\-* #,##0\ _Д_и_н_._-;_-* &quot;-&quot;\ _Д_и_н_._-;_-@_-"/>
    <numFmt numFmtId="181" formatCode="_-* #,##0.00\ _Д_и_н_._-;\-* #,##0.00\ _Д_и_н_._-;_-* &quot;-&quot;??\ _Д_и_н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32" borderId="1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textRotation="90"/>
    </xf>
    <xf numFmtId="0" fontId="3" fillId="32" borderId="11" xfId="0" applyNumberFormat="1" applyFont="1" applyFill="1" applyBorder="1" applyAlignment="1" applyProtection="1">
      <alignment horizontal="left" vertical="center" wrapText="1"/>
      <protection/>
    </xf>
    <xf numFmtId="0" fontId="0" fillId="33" borderId="11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Alignment="1">
      <alignment/>
    </xf>
    <xf numFmtId="0" fontId="2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 horizontal="left" vertical="center" textRotation="90"/>
    </xf>
    <xf numFmtId="0" fontId="24" fillId="34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/>
    </xf>
    <xf numFmtId="0" fontId="24" fillId="34" borderId="12" xfId="0" applyFont="1" applyFill="1" applyBorder="1" applyAlignment="1">
      <alignment horizontal="center"/>
    </xf>
    <xf numFmtId="0" fontId="22" fillId="34" borderId="14" xfId="0" applyFont="1" applyFill="1" applyBorder="1" applyAlignment="1">
      <alignment/>
    </xf>
    <xf numFmtId="0" fontId="22" fillId="34" borderId="15" xfId="0" applyFont="1" applyFill="1" applyBorder="1" applyAlignment="1">
      <alignment/>
    </xf>
    <xf numFmtId="0" fontId="26" fillId="34" borderId="10" xfId="0" applyFont="1" applyFill="1" applyBorder="1" applyAlignment="1">
      <alignment horizontal="left"/>
    </xf>
    <xf numFmtId="0" fontId="26" fillId="34" borderId="16" xfId="0" applyFont="1" applyFill="1" applyBorder="1" applyAlignment="1">
      <alignment horizontal="left"/>
    </xf>
    <xf numFmtId="2" fontId="22" fillId="35" borderId="11" xfId="0" applyNumberFormat="1" applyFont="1" applyFill="1" applyBorder="1" applyAlignment="1">
      <alignment/>
    </xf>
    <xf numFmtId="1" fontId="22" fillId="35" borderId="11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0" fillId="36" borderId="11" xfId="0" applyNumberFormat="1" applyFont="1" applyFill="1" applyBorder="1" applyAlignment="1" applyProtection="1">
      <alignment horizontal="left" vertical="center" wrapText="1"/>
      <protection/>
    </xf>
    <xf numFmtId="0" fontId="25" fillId="36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2" fillId="36" borderId="11" xfId="0" applyFont="1" applyFill="1" applyBorder="1" applyAlignment="1">
      <alignment/>
    </xf>
    <xf numFmtId="2" fontId="22" fillId="36" borderId="11" xfId="0" applyNumberFormat="1" applyFont="1" applyFill="1" applyBorder="1" applyAlignment="1">
      <alignment/>
    </xf>
    <xf numFmtId="0" fontId="22" fillId="37" borderId="11" xfId="0" applyFont="1" applyFill="1" applyBorder="1" applyAlignment="1">
      <alignment/>
    </xf>
    <xf numFmtId="0" fontId="0" fillId="37" borderId="11" xfId="0" applyNumberFormat="1" applyFont="1" applyFill="1" applyBorder="1" applyAlignment="1" applyProtection="1">
      <alignment horizontal="left" vertical="center" wrapText="1"/>
      <protection/>
    </xf>
    <xf numFmtId="0" fontId="0" fillId="37" borderId="10" xfId="0" applyNumberFormat="1" applyFont="1" applyFill="1" applyBorder="1" applyAlignment="1" applyProtection="1">
      <alignment horizontal="left" vertical="center" wrapText="1"/>
      <protection/>
    </xf>
    <xf numFmtId="0" fontId="22" fillId="37" borderId="10" xfId="0" applyFont="1" applyFill="1" applyBorder="1" applyAlignment="1">
      <alignment/>
    </xf>
    <xf numFmtId="0" fontId="26" fillId="34" borderId="10" xfId="0" applyFont="1" applyFill="1" applyBorder="1" applyAlignment="1">
      <alignment horizontal="center" textRotation="90"/>
    </xf>
    <xf numFmtId="0" fontId="26" fillId="34" borderId="15" xfId="0" applyFont="1" applyFill="1" applyBorder="1" applyAlignment="1">
      <alignment horizontal="center" textRotation="90"/>
    </xf>
    <xf numFmtId="0" fontId="26" fillId="35" borderId="17" xfId="0" applyFont="1" applyFill="1" applyBorder="1" applyAlignment="1">
      <alignment horizontal="center" textRotation="90" wrapText="1"/>
    </xf>
    <xf numFmtId="0" fontId="26" fillId="35" borderId="15" xfId="0" applyFont="1" applyFill="1" applyBorder="1" applyAlignment="1">
      <alignment horizontal="center" textRotation="90" wrapText="1"/>
    </xf>
    <xf numFmtId="0" fontId="26" fillId="34" borderId="10" xfId="0" applyFont="1" applyFill="1" applyBorder="1" applyAlignment="1">
      <alignment horizontal="center"/>
    </xf>
    <xf numFmtId="0" fontId="26" fillId="34" borderId="15" xfId="0" applyFont="1" applyFill="1" applyBorder="1" applyAlignment="1">
      <alignment horizontal="center"/>
    </xf>
    <xf numFmtId="0" fontId="26" fillId="34" borderId="18" xfId="0" applyFont="1" applyFill="1" applyBorder="1" applyAlignment="1">
      <alignment horizontal="center" textRotation="90"/>
    </xf>
    <xf numFmtId="0" fontId="26" fillId="34" borderId="19" xfId="0" applyFont="1" applyFill="1" applyBorder="1" applyAlignment="1">
      <alignment horizontal="center" textRotation="90"/>
    </xf>
    <xf numFmtId="0" fontId="23" fillId="0" borderId="11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="80" zoomScaleNormal="80" zoomScalePageLayoutView="0" workbookViewId="0" topLeftCell="A1">
      <selection activeCell="X8" sqref="X8"/>
    </sheetView>
  </sheetViews>
  <sheetFormatPr defaultColWidth="21.7109375" defaultRowHeight="12.75"/>
  <cols>
    <col min="1" max="1" width="26.57421875" style="14" customWidth="1"/>
    <col min="2" max="2" width="10.28125" style="14" customWidth="1"/>
    <col min="3" max="3" width="3.7109375" style="14" customWidth="1"/>
    <col min="4" max="4" width="5.00390625" style="14" customWidth="1"/>
    <col min="5" max="5" width="4.8515625" style="14" customWidth="1"/>
    <col min="6" max="6" width="4.421875" style="14" customWidth="1"/>
    <col min="7" max="8" width="4.57421875" style="14" customWidth="1"/>
    <col min="9" max="9" width="4.7109375" style="14" customWidth="1"/>
    <col min="10" max="10" width="4.57421875" style="14" customWidth="1"/>
    <col min="11" max="11" width="4.421875" style="14" customWidth="1"/>
    <col min="12" max="13" width="4.57421875" style="14" customWidth="1"/>
    <col min="14" max="15" width="4.421875" style="14" customWidth="1"/>
    <col min="16" max="16" width="9.28125" style="14" customWidth="1"/>
    <col min="17" max="17" width="9.140625" style="14" customWidth="1"/>
    <col min="18" max="18" width="5.00390625" style="14" customWidth="1"/>
    <col min="19" max="19" width="5.8515625" style="14" customWidth="1"/>
    <col min="20" max="20" width="12.421875" style="14" customWidth="1"/>
    <col min="21" max="21" width="8.7109375" style="50" customWidth="1"/>
    <col min="22" max="16384" width="21.7109375" style="14" customWidth="1"/>
  </cols>
  <sheetData>
    <row r="1" spans="1:21" s="8" customFormat="1" ht="45" customHeight="1">
      <c r="A1" s="6" t="s">
        <v>118</v>
      </c>
      <c r="B1" s="7"/>
      <c r="C1" s="9"/>
      <c r="D1" s="9"/>
      <c r="E1" s="9"/>
      <c r="F1" s="9"/>
      <c r="G1" s="9"/>
      <c r="H1" s="9"/>
      <c r="I1" s="9"/>
      <c r="J1" s="15"/>
      <c r="K1" s="15"/>
      <c r="L1" s="15"/>
      <c r="M1" s="15"/>
      <c r="N1" s="9"/>
      <c r="O1" s="9"/>
      <c r="P1" s="22" t="s">
        <v>120</v>
      </c>
      <c r="Q1" s="23" t="s">
        <v>121</v>
      </c>
      <c r="R1" s="43" t="s">
        <v>122</v>
      </c>
      <c r="S1" s="41" t="s">
        <v>119</v>
      </c>
      <c r="T1" s="45" t="s">
        <v>123</v>
      </c>
      <c r="U1" s="45" t="s">
        <v>126</v>
      </c>
    </row>
    <row r="2" spans="1:21" s="1" customFormat="1" ht="20.25" customHeight="1">
      <c r="A2" s="10" t="s">
        <v>0</v>
      </c>
      <c r="B2" s="2" t="s">
        <v>1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16">
        <v>7</v>
      </c>
      <c r="J2" s="16">
        <v>8</v>
      </c>
      <c r="K2" s="16">
        <v>9</v>
      </c>
      <c r="L2" s="16">
        <v>10</v>
      </c>
      <c r="M2" s="16">
        <v>11</v>
      </c>
      <c r="N2" s="16">
        <v>12</v>
      </c>
      <c r="O2" s="19">
        <v>13</v>
      </c>
      <c r="P2" s="21"/>
      <c r="Q2" s="20"/>
      <c r="R2" s="44"/>
      <c r="S2" s="42"/>
      <c r="T2" s="46"/>
      <c r="U2" s="46"/>
    </row>
    <row r="3" spans="1:21" s="1" customFormat="1" ht="16.5" customHeight="1">
      <c r="A3" s="32" t="s">
        <v>18</v>
      </c>
      <c r="B3" s="32" t="s">
        <v>19</v>
      </c>
      <c r="C3" s="33"/>
      <c r="D3" s="33">
        <v>3</v>
      </c>
      <c r="E3" s="33">
        <v>3</v>
      </c>
      <c r="F3" s="33"/>
      <c r="G3" s="33">
        <v>3</v>
      </c>
      <c r="H3" s="33">
        <v>2</v>
      </c>
      <c r="I3" s="33"/>
      <c r="J3" s="33">
        <v>3</v>
      </c>
      <c r="K3" s="33"/>
      <c r="L3" s="33">
        <v>2</v>
      </c>
      <c r="M3" s="33">
        <v>2.4</v>
      </c>
      <c r="N3" s="33"/>
      <c r="O3" s="33">
        <v>2.5</v>
      </c>
      <c r="P3" s="34">
        <f>COUNT(C3:O3)</f>
        <v>8</v>
      </c>
      <c r="Q3" s="35">
        <f>SUM(D3:O3)</f>
        <v>20.9</v>
      </c>
      <c r="R3" s="36"/>
      <c r="S3" s="35">
        <v>81</v>
      </c>
      <c r="T3" s="35">
        <f>Q3+S3*0.7</f>
        <v>77.6</v>
      </c>
      <c r="U3" s="49" t="str">
        <f>IF(S3&lt;51,"",IF(T3&lt;51,"5",IF(T3&lt;61,"6",IF(T3&lt;71,"7",IF(T3&lt;81,"8",IF(T3&lt;91,"9","10"))))))</f>
        <v>8</v>
      </c>
    </row>
    <row r="4" spans="1:21" s="1" customFormat="1" ht="16.5" customHeight="1">
      <c r="A4" s="11" t="s">
        <v>20</v>
      </c>
      <c r="B4" s="11" t="s">
        <v>21</v>
      </c>
      <c r="C4" s="5"/>
      <c r="D4" s="5">
        <v>3</v>
      </c>
      <c r="E4" s="5">
        <v>3</v>
      </c>
      <c r="F4" s="5">
        <v>3</v>
      </c>
      <c r="G4" s="5">
        <v>3</v>
      </c>
      <c r="H4" s="5">
        <v>2</v>
      </c>
      <c r="I4" s="5">
        <v>0.3</v>
      </c>
      <c r="J4" s="5">
        <v>3</v>
      </c>
      <c r="K4" s="5">
        <v>2</v>
      </c>
      <c r="L4" s="5">
        <v>1.6</v>
      </c>
      <c r="M4" s="5">
        <v>1.8</v>
      </c>
      <c r="N4" s="5">
        <v>3</v>
      </c>
      <c r="O4" s="5">
        <v>1.77</v>
      </c>
      <c r="P4" s="17">
        <f aca="true" t="shared" si="0" ref="P4:P60">COUNT(C4:O4)</f>
        <v>12</v>
      </c>
      <c r="Q4" s="18">
        <f>SUM(D4:O4)</f>
        <v>27.470000000000002</v>
      </c>
      <c r="R4" s="24"/>
      <c r="S4" s="18"/>
      <c r="T4" s="18">
        <f aca="true" t="shared" si="1" ref="T4:T60">Q4+S4*0.7</f>
        <v>27.470000000000002</v>
      </c>
      <c r="U4" s="49">
        <f>IF(S4&lt;51,"",IF(T4&lt;51,"5",IF(T4&lt;61,"6",IF(T4&lt;71,"7",IF(T4&lt;81,"8",IF(T4&lt;91,"9","10"))))))</f>
      </c>
    </row>
    <row r="5" spans="1:21" s="1" customFormat="1" ht="16.5" customHeight="1">
      <c r="A5" s="11" t="s">
        <v>22</v>
      </c>
      <c r="B5" s="11" t="s">
        <v>23</v>
      </c>
      <c r="C5" s="5"/>
      <c r="D5" s="5">
        <v>3</v>
      </c>
      <c r="E5" s="5"/>
      <c r="F5" s="5"/>
      <c r="G5" s="5">
        <v>3</v>
      </c>
      <c r="H5" s="5"/>
      <c r="I5" s="5">
        <v>0.5</v>
      </c>
      <c r="J5" s="5"/>
      <c r="K5" s="5"/>
      <c r="L5" s="5"/>
      <c r="M5" s="5"/>
      <c r="N5" s="5"/>
      <c r="O5" s="5">
        <v>2.84</v>
      </c>
      <c r="P5" s="17">
        <f t="shared" si="0"/>
        <v>4</v>
      </c>
      <c r="Q5" s="18">
        <f aca="true" t="shared" si="2" ref="Q5:Q60">SUM(D5:O5)</f>
        <v>9.34</v>
      </c>
      <c r="R5" s="24"/>
      <c r="S5" s="18"/>
      <c r="T5" s="18">
        <f t="shared" si="1"/>
        <v>9.34</v>
      </c>
      <c r="U5" s="49">
        <f aca="true" t="shared" si="3" ref="U5:U60">IF(S5&lt;51,"",IF(T5&lt;51,"5",IF(T5&lt;61,"6",IF(T5&lt;71,"7",IF(T5&lt;81,"8",IF(T5&lt;91,"9","10"))))))</f>
      </c>
    </row>
    <row r="6" spans="1:21" s="1" customFormat="1" ht="16.5" customHeight="1">
      <c r="A6" s="11" t="s">
        <v>24</v>
      </c>
      <c r="B6" s="11" t="s">
        <v>25</v>
      </c>
      <c r="C6" s="5"/>
      <c r="D6" s="5"/>
      <c r="E6" s="5">
        <v>3</v>
      </c>
      <c r="F6" s="5"/>
      <c r="G6" s="5">
        <v>3</v>
      </c>
      <c r="H6" s="5">
        <v>2</v>
      </c>
      <c r="I6" s="5">
        <v>0.5</v>
      </c>
      <c r="J6" s="5"/>
      <c r="K6" s="5">
        <v>1.3</v>
      </c>
      <c r="L6" s="5"/>
      <c r="M6" s="5"/>
      <c r="N6" s="5"/>
      <c r="O6" s="5">
        <v>2.84</v>
      </c>
      <c r="P6" s="17">
        <f t="shared" si="0"/>
        <v>6</v>
      </c>
      <c r="Q6" s="18">
        <f t="shared" si="2"/>
        <v>12.64</v>
      </c>
      <c r="R6" s="24"/>
      <c r="S6" s="18"/>
      <c r="T6" s="18">
        <f t="shared" si="1"/>
        <v>12.64</v>
      </c>
      <c r="U6" s="49">
        <f t="shared" si="3"/>
      </c>
    </row>
    <row r="7" spans="1:21" s="1" customFormat="1" ht="16.5" customHeight="1">
      <c r="A7" s="32" t="s">
        <v>26</v>
      </c>
      <c r="B7" s="32" t="s">
        <v>27</v>
      </c>
      <c r="C7" s="33"/>
      <c r="D7" s="33">
        <v>3</v>
      </c>
      <c r="E7" s="33">
        <v>3</v>
      </c>
      <c r="F7" s="33">
        <v>3</v>
      </c>
      <c r="G7" s="33">
        <v>3</v>
      </c>
      <c r="H7" s="33">
        <v>2</v>
      </c>
      <c r="I7" s="33">
        <v>2</v>
      </c>
      <c r="J7" s="33">
        <v>2.5</v>
      </c>
      <c r="K7" s="33">
        <v>1.5</v>
      </c>
      <c r="L7" s="33">
        <v>2.6</v>
      </c>
      <c r="M7" s="33">
        <v>2.6</v>
      </c>
      <c r="N7" s="33">
        <v>3</v>
      </c>
      <c r="O7" s="33"/>
      <c r="P7" s="34">
        <f t="shared" si="0"/>
        <v>11</v>
      </c>
      <c r="Q7" s="35">
        <f t="shared" si="2"/>
        <v>28.200000000000003</v>
      </c>
      <c r="R7" s="36"/>
      <c r="S7" s="35">
        <v>61</v>
      </c>
      <c r="T7" s="35">
        <f t="shared" si="1"/>
        <v>70.9</v>
      </c>
      <c r="U7" s="49" t="str">
        <f t="shared" si="3"/>
        <v>7</v>
      </c>
    </row>
    <row r="8" spans="1:21" s="1" customFormat="1" ht="16.5" customHeight="1">
      <c r="A8" s="11" t="s">
        <v>17</v>
      </c>
      <c r="B8" s="11" t="s">
        <v>16</v>
      </c>
      <c r="C8" s="5"/>
      <c r="D8" s="5"/>
      <c r="E8" s="5"/>
      <c r="F8" s="5"/>
      <c r="G8" s="5">
        <v>3</v>
      </c>
      <c r="H8" s="5"/>
      <c r="I8" s="5"/>
      <c r="J8" s="5"/>
      <c r="K8" s="5"/>
      <c r="L8" s="5"/>
      <c r="M8" s="5"/>
      <c r="N8" s="5"/>
      <c r="O8" s="5"/>
      <c r="P8" s="17">
        <f t="shared" si="0"/>
        <v>1</v>
      </c>
      <c r="Q8" s="18">
        <f t="shared" si="2"/>
        <v>3</v>
      </c>
      <c r="R8" s="24"/>
      <c r="S8" s="18"/>
      <c r="T8" s="18">
        <f t="shared" si="1"/>
        <v>3</v>
      </c>
      <c r="U8" s="49">
        <f t="shared" si="3"/>
      </c>
    </row>
    <row r="9" spans="1:21" s="1" customFormat="1" ht="16.5" customHeight="1">
      <c r="A9" s="32" t="s">
        <v>4</v>
      </c>
      <c r="B9" s="32" t="s">
        <v>10</v>
      </c>
      <c r="C9" s="33"/>
      <c r="D9" s="33"/>
      <c r="E9" s="33">
        <v>3</v>
      </c>
      <c r="F9" s="33"/>
      <c r="G9" s="33">
        <v>3</v>
      </c>
      <c r="H9" s="33"/>
      <c r="I9" s="33"/>
      <c r="J9" s="33"/>
      <c r="K9" s="33"/>
      <c r="L9" s="33">
        <v>0</v>
      </c>
      <c r="M9" s="33">
        <v>1.1</v>
      </c>
      <c r="N9" s="33">
        <v>3</v>
      </c>
      <c r="O9" s="33">
        <v>2.69</v>
      </c>
      <c r="P9" s="34">
        <f t="shared" si="0"/>
        <v>6</v>
      </c>
      <c r="Q9" s="35">
        <f t="shared" si="2"/>
        <v>12.79</v>
      </c>
      <c r="R9" s="36"/>
      <c r="S9" s="35">
        <v>59</v>
      </c>
      <c r="T9" s="35">
        <f t="shared" si="1"/>
        <v>54.089999999999996</v>
      </c>
      <c r="U9" s="49" t="str">
        <f t="shared" si="3"/>
        <v>6</v>
      </c>
    </row>
    <row r="10" spans="1:21" s="1" customFormat="1" ht="16.5" customHeight="1">
      <c r="A10" s="32" t="s">
        <v>28</v>
      </c>
      <c r="B10" s="32" t="s">
        <v>29</v>
      </c>
      <c r="C10" s="33"/>
      <c r="D10" s="33">
        <v>3</v>
      </c>
      <c r="E10" s="33"/>
      <c r="F10" s="33"/>
      <c r="G10" s="33">
        <v>3</v>
      </c>
      <c r="H10" s="33">
        <v>2</v>
      </c>
      <c r="I10" s="33">
        <v>1.5</v>
      </c>
      <c r="J10" s="33"/>
      <c r="K10" s="33"/>
      <c r="L10" s="33">
        <v>2</v>
      </c>
      <c r="M10" s="33"/>
      <c r="N10" s="33"/>
      <c r="O10" s="33"/>
      <c r="P10" s="34">
        <f t="shared" si="0"/>
        <v>5</v>
      </c>
      <c r="Q10" s="35">
        <f t="shared" si="2"/>
        <v>11.5</v>
      </c>
      <c r="R10" s="36"/>
      <c r="S10" s="35">
        <v>57</v>
      </c>
      <c r="T10" s="35">
        <f t="shared" si="1"/>
        <v>51.4</v>
      </c>
      <c r="U10" s="49" t="str">
        <f t="shared" si="3"/>
        <v>6</v>
      </c>
    </row>
    <row r="11" spans="1:21" s="1" customFormat="1" ht="16.5" customHeight="1">
      <c r="A11" s="32" t="s">
        <v>30</v>
      </c>
      <c r="B11" s="32" t="s">
        <v>31</v>
      </c>
      <c r="C11" s="33"/>
      <c r="D11" s="33">
        <v>3</v>
      </c>
      <c r="E11" s="33"/>
      <c r="F11" s="33">
        <v>3</v>
      </c>
      <c r="G11" s="33">
        <v>3</v>
      </c>
      <c r="H11" s="33"/>
      <c r="I11" s="33">
        <v>1</v>
      </c>
      <c r="J11" s="33">
        <v>3</v>
      </c>
      <c r="K11" s="33">
        <v>1.3</v>
      </c>
      <c r="L11" s="33">
        <v>1.4</v>
      </c>
      <c r="M11" s="33">
        <v>2.9</v>
      </c>
      <c r="N11" s="33"/>
      <c r="O11" s="33"/>
      <c r="P11" s="34">
        <f t="shared" si="0"/>
        <v>8</v>
      </c>
      <c r="Q11" s="35">
        <f t="shared" si="2"/>
        <v>18.6</v>
      </c>
      <c r="R11" s="36"/>
      <c r="S11" s="35">
        <v>66</v>
      </c>
      <c r="T11" s="35">
        <f t="shared" si="1"/>
        <v>64.8</v>
      </c>
      <c r="U11" s="49" t="str">
        <f t="shared" si="3"/>
        <v>7</v>
      </c>
    </row>
    <row r="12" spans="1:21" s="1" customFormat="1" ht="16.5" customHeight="1">
      <c r="A12" s="11" t="s">
        <v>32</v>
      </c>
      <c r="B12" s="11" t="s">
        <v>33</v>
      </c>
      <c r="C12" s="5"/>
      <c r="D12" s="5"/>
      <c r="E12" s="5">
        <v>3</v>
      </c>
      <c r="F12" s="5">
        <v>3</v>
      </c>
      <c r="G12" s="5"/>
      <c r="H12" s="5">
        <v>2</v>
      </c>
      <c r="I12" s="5">
        <v>2</v>
      </c>
      <c r="J12" s="5">
        <v>2</v>
      </c>
      <c r="K12" s="5">
        <v>1.5</v>
      </c>
      <c r="L12" s="5">
        <v>2.1</v>
      </c>
      <c r="M12" s="5">
        <v>2.1</v>
      </c>
      <c r="N12" s="5">
        <v>3</v>
      </c>
      <c r="O12" s="5">
        <v>2.65</v>
      </c>
      <c r="P12" s="17">
        <f t="shared" si="0"/>
        <v>10</v>
      </c>
      <c r="Q12" s="18">
        <f t="shared" si="2"/>
        <v>23.349999999999998</v>
      </c>
      <c r="R12" s="24"/>
      <c r="S12" s="18"/>
      <c r="T12" s="18">
        <f t="shared" si="1"/>
        <v>23.349999999999998</v>
      </c>
      <c r="U12" s="49">
        <f t="shared" si="3"/>
      </c>
    </row>
    <row r="13" spans="1:21" s="1" customFormat="1" ht="16.5" customHeight="1">
      <c r="A13" s="32" t="s">
        <v>34</v>
      </c>
      <c r="B13" s="32" t="s">
        <v>35</v>
      </c>
      <c r="C13" s="33"/>
      <c r="D13" s="33"/>
      <c r="E13" s="33">
        <v>3</v>
      </c>
      <c r="F13" s="33"/>
      <c r="G13" s="33"/>
      <c r="H13" s="33">
        <v>2</v>
      </c>
      <c r="I13" s="33">
        <v>1</v>
      </c>
      <c r="J13" s="33">
        <v>3</v>
      </c>
      <c r="K13" s="33">
        <v>1.8</v>
      </c>
      <c r="L13" s="33"/>
      <c r="M13" s="33">
        <v>1.3</v>
      </c>
      <c r="N13" s="33">
        <v>3</v>
      </c>
      <c r="O13" s="33">
        <v>2.66</v>
      </c>
      <c r="P13" s="34">
        <f t="shared" si="0"/>
        <v>8</v>
      </c>
      <c r="Q13" s="35">
        <f t="shared" si="2"/>
        <v>17.76</v>
      </c>
      <c r="R13" s="36"/>
      <c r="S13" s="35">
        <v>54</v>
      </c>
      <c r="T13" s="35">
        <f t="shared" si="1"/>
        <v>55.56</v>
      </c>
      <c r="U13" s="49" t="str">
        <f t="shared" si="3"/>
        <v>6</v>
      </c>
    </row>
    <row r="14" spans="1:21" s="1" customFormat="1" ht="16.5" customHeight="1">
      <c r="A14" s="11" t="s">
        <v>36</v>
      </c>
      <c r="B14" s="11" t="s">
        <v>37</v>
      </c>
      <c r="C14" s="5"/>
      <c r="D14" s="5"/>
      <c r="E14" s="5">
        <v>3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17">
        <f t="shared" si="0"/>
        <v>1</v>
      </c>
      <c r="Q14" s="18">
        <f t="shared" si="2"/>
        <v>3</v>
      </c>
      <c r="R14" s="24"/>
      <c r="S14" s="18"/>
      <c r="T14" s="18">
        <f t="shared" si="1"/>
        <v>3</v>
      </c>
      <c r="U14" s="49">
        <f t="shared" si="3"/>
      </c>
    </row>
    <row r="15" spans="1:21" s="1" customFormat="1" ht="16.5" customHeight="1">
      <c r="A15" s="11" t="s">
        <v>38</v>
      </c>
      <c r="B15" s="11" t="s">
        <v>39</v>
      </c>
      <c r="C15" s="5"/>
      <c r="D15" s="5">
        <v>3</v>
      </c>
      <c r="E15" s="5"/>
      <c r="F15" s="5">
        <v>3</v>
      </c>
      <c r="G15" s="5"/>
      <c r="H15" s="5">
        <v>2</v>
      </c>
      <c r="I15" s="5">
        <v>0.5</v>
      </c>
      <c r="J15" s="5"/>
      <c r="K15" s="5"/>
      <c r="L15" s="5">
        <v>1.6</v>
      </c>
      <c r="M15" s="5"/>
      <c r="N15" s="5"/>
      <c r="O15" s="5">
        <v>1.7399999999999998</v>
      </c>
      <c r="P15" s="17">
        <f t="shared" si="0"/>
        <v>6</v>
      </c>
      <c r="Q15" s="18">
        <f t="shared" si="2"/>
        <v>11.84</v>
      </c>
      <c r="R15" s="24"/>
      <c r="S15" s="18"/>
      <c r="T15" s="18">
        <f t="shared" si="1"/>
        <v>11.84</v>
      </c>
      <c r="U15" s="49">
        <f t="shared" si="3"/>
      </c>
    </row>
    <row r="16" spans="1:21" s="1" customFormat="1" ht="16.5" customHeight="1">
      <c r="A16" s="11" t="s">
        <v>40</v>
      </c>
      <c r="B16" s="11" t="s">
        <v>41</v>
      </c>
      <c r="C16" s="5"/>
      <c r="D16" s="5">
        <v>3</v>
      </c>
      <c r="E16" s="5">
        <v>3</v>
      </c>
      <c r="F16" s="5"/>
      <c r="G16" s="5"/>
      <c r="H16" s="5"/>
      <c r="I16" s="5">
        <v>0.3</v>
      </c>
      <c r="J16" s="5"/>
      <c r="K16" s="5">
        <v>1.6</v>
      </c>
      <c r="L16" s="5">
        <v>1.1</v>
      </c>
      <c r="M16" s="5">
        <v>2.2</v>
      </c>
      <c r="N16" s="5"/>
      <c r="O16" s="5"/>
      <c r="P16" s="17">
        <f t="shared" si="0"/>
        <v>6</v>
      </c>
      <c r="Q16" s="18">
        <f t="shared" si="2"/>
        <v>11.2</v>
      </c>
      <c r="R16" s="24"/>
      <c r="S16" s="18"/>
      <c r="T16" s="18">
        <f t="shared" si="1"/>
        <v>11.2</v>
      </c>
      <c r="U16" s="49">
        <f t="shared" si="3"/>
      </c>
    </row>
    <row r="17" spans="1:21" s="1" customFormat="1" ht="16.5" customHeight="1">
      <c r="A17" s="11" t="s">
        <v>5</v>
      </c>
      <c r="B17" s="11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7">
        <f t="shared" si="0"/>
        <v>0</v>
      </c>
      <c r="Q17" s="18">
        <f t="shared" si="2"/>
        <v>0</v>
      </c>
      <c r="R17" s="24"/>
      <c r="S17" s="18"/>
      <c r="T17" s="18">
        <f t="shared" si="1"/>
        <v>0</v>
      </c>
      <c r="U17" s="49">
        <f t="shared" si="3"/>
      </c>
    </row>
    <row r="18" spans="1:21" s="1" customFormat="1" ht="16.5" customHeight="1">
      <c r="A18" s="11" t="s">
        <v>42</v>
      </c>
      <c r="B18" s="11" t="s">
        <v>43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7">
        <f t="shared" si="0"/>
        <v>0</v>
      </c>
      <c r="Q18" s="18">
        <f t="shared" si="2"/>
        <v>0</v>
      </c>
      <c r="R18" s="24"/>
      <c r="S18" s="18"/>
      <c r="T18" s="18">
        <f t="shared" si="1"/>
        <v>0</v>
      </c>
      <c r="U18" s="49">
        <f t="shared" si="3"/>
      </c>
    </row>
    <row r="19" spans="1:21" s="1" customFormat="1" ht="16.5" customHeight="1">
      <c r="A19" s="11" t="s">
        <v>44</v>
      </c>
      <c r="B19" s="11" t="s">
        <v>45</v>
      </c>
      <c r="C19" s="5"/>
      <c r="D19" s="5">
        <v>3</v>
      </c>
      <c r="E19" s="5">
        <v>3</v>
      </c>
      <c r="F19" s="5">
        <v>3</v>
      </c>
      <c r="G19" s="5">
        <v>3</v>
      </c>
      <c r="H19" s="5"/>
      <c r="I19" s="5">
        <v>2</v>
      </c>
      <c r="J19" s="5">
        <v>3</v>
      </c>
      <c r="K19" s="5">
        <v>2</v>
      </c>
      <c r="L19" s="5">
        <v>1.6</v>
      </c>
      <c r="M19" s="5">
        <v>1.7</v>
      </c>
      <c r="N19" s="5"/>
      <c r="O19" s="5">
        <v>1.7399999999999998</v>
      </c>
      <c r="P19" s="17">
        <f t="shared" si="0"/>
        <v>10</v>
      </c>
      <c r="Q19" s="18">
        <f t="shared" si="2"/>
        <v>24.04</v>
      </c>
      <c r="R19" s="24"/>
      <c r="S19" s="18"/>
      <c r="T19" s="18">
        <f t="shared" si="1"/>
        <v>24.04</v>
      </c>
      <c r="U19" s="49">
        <f t="shared" si="3"/>
      </c>
    </row>
    <row r="20" spans="1:21" s="1" customFormat="1" ht="16.5" customHeight="1">
      <c r="A20" s="11" t="s">
        <v>46</v>
      </c>
      <c r="B20" s="11" t="s">
        <v>47</v>
      </c>
      <c r="C20" s="5"/>
      <c r="D20" s="5">
        <v>3</v>
      </c>
      <c r="E20" s="5"/>
      <c r="F20" s="5">
        <v>3</v>
      </c>
      <c r="G20" s="5">
        <v>3</v>
      </c>
      <c r="H20" s="5"/>
      <c r="I20" s="5"/>
      <c r="J20" s="5"/>
      <c r="K20" s="5">
        <v>1.2</v>
      </c>
      <c r="L20" s="5"/>
      <c r="M20" s="5"/>
      <c r="N20" s="5"/>
      <c r="O20" s="5">
        <v>2.1</v>
      </c>
      <c r="P20" s="17">
        <f t="shared" si="0"/>
        <v>5</v>
      </c>
      <c r="Q20" s="18">
        <f t="shared" si="2"/>
        <v>12.299999999999999</v>
      </c>
      <c r="R20" s="24"/>
      <c r="S20" s="18"/>
      <c r="T20" s="18">
        <f t="shared" si="1"/>
        <v>12.299999999999999</v>
      </c>
      <c r="U20" s="49">
        <f t="shared" si="3"/>
      </c>
    </row>
    <row r="21" spans="1:21" s="1" customFormat="1" ht="16.5" customHeight="1">
      <c r="A21" s="11" t="s">
        <v>48</v>
      </c>
      <c r="B21" s="11" t="s">
        <v>49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17">
        <f t="shared" si="0"/>
        <v>0</v>
      </c>
      <c r="Q21" s="18">
        <f t="shared" si="2"/>
        <v>0</v>
      </c>
      <c r="R21" s="24"/>
      <c r="S21" s="18"/>
      <c r="T21" s="18">
        <f t="shared" si="1"/>
        <v>0</v>
      </c>
      <c r="U21" s="49">
        <f t="shared" si="3"/>
      </c>
    </row>
    <row r="22" spans="1:21" s="1" customFormat="1" ht="16.5" customHeight="1">
      <c r="A22" s="32" t="s">
        <v>50</v>
      </c>
      <c r="B22" s="32" t="s">
        <v>51</v>
      </c>
      <c r="C22" s="33"/>
      <c r="D22" s="33">
        <v>3</v>
      </c>
      <c r="E22" s="33">
        <v>3</v>
      </c>
      <c r="F22" s="33"/>
      <c r="G22" s="33">
        <v>3</v>
      </c>
      <c r="H22" s="33">
        <v>2</v>
      </c>
      <c r="I22" s="33">
        <v>1</v>
      </c>
      <c r="J22" s="33">
        <v>3</v>
      </c>
      <c r="K22" s="33">
        <v>1.6</v>
      </c>
      <c r="L22" s="33">
        <v>1.5</v>
      </c>
      <c r="M22" s="33">
        <v>2.9</v>
      </c>
      <c r="N22" s="33"/>
      <c r="O22" s="33">
        <v>2.5</v>
      </c>
      <c r="P22" s="34">
        <f t="shared" si="0"/>
        <v>10</v>
      </c>
      <c r="Q22" s="35">
        <f t="shared" si="2"/>
        <v>23.5</v>
      </c>
      <c r="R22" s="36"/>
      <c r="S22" s="35">
        <v>73</v>
      </c>
      <c r="T22" s="35">
        <f t="shared" si="1"/>
        <v>74.6</v>
      </c>
      <c r="U22" s="49" t="str">
        <f>IF(S22&lt;51,"",IF(T22&lt;51,"5",IF(T22&lt;61,"6",IF(T22&lt;71,"7",IF(T22&lt;81,"8",IF(T22&lt;91,"9","10"))))))</f>
        <v>8</v>
      </c>
    </row>
    <row r="23" spans="1:21" s="1" customFormat="1" ht="16.5" customHeight="1">
      <c r="A23" s="11" t="s">
        <v>52</v>
      </c>
      <c r="B23" s="11" t="s">
        <v>53</v>
      </c>
      <c r="C23" s="5"/>
      <c r="D23" s="5">
        <v>3</v>
      </c>
      <c r="E23" s="5">
        <v>3</v>
      </c>
      <c r="F23" s="5">
        <v>3</v>
      </c>
      <c r="G23" s="5">
        <v>3</v>
      </c>
      <c r="H23" s="5"/>
      <c r="I23" s="5">
        <v>0.5</v>
      </c>
      <c r="J23" s="5">
        <v>2</v>
      </c>
      <c r="K23" s="5">
        <v>2</v>
      </c>
      <c r="L23" s="5">
        <v>1.3</v>
      </c>
      <c r="M23" s="5">
        <v>2.5</v>
      </c>
      <c r="N23" s="5"/>
      <c r="O23" s="5">
        <v>2.7</v>
      </c>
      <c r="P23" s="17">
        <f t="shared" si="0"/>
        <v>10</v>
      </c>
      <c r="Q23" s="18">
        <f t="shared" si="2"/>
        <v>23</v>
      </c>
      <c r="R23" s="24"/>
      <c r="S23" s="18"/>
      <c r="T23" s="18">
        <f t="shared" si="1"/>
        <v>23</v>
      </c>
      <c r="U23" s="49">
        <f t="shared" si="3"/>
      </c>
    </row>
    <row r="24" spans="1:21" s="1" customFormat="1" ht="16.5" customHeight="1">
      <c r="A24" s="11" t="s">
        <v>54</v>
      </c>
      <c r="B24" s="11" t="s">
        <v>55</v>
      </c>
      <c r="C24" s="5"/>
      <c r="D24" s="5"/>
      <c r="E24" s="5">
        <v>3</v>
      </c>
      <c r="F24" s="5">
        <v>3</v>
      </c>
      <c r="G24" s="5">
        <v>3</v>
      </c>
      <c r="H24" s="5">
        <v>2</v>
      </c>
      <c r="I24" s="5">
        <v>0.5</v>
      </c>
      <c r="J24" s="5">
        <v>2</v>
      </c>
      <c r="K24" s="5">
        <v>2.3</v>
      </c>
      <c r="L24" s="5">
        <v>1.4</v>
      </c>
      <c r="M24" s="5"/>
      <c r="N24" s="5"/>
      <c r="O24" s="5">
        <v>2.4</v>
      </c>
      <c r="P24" s="17">
        <f t="shared" si="0"/>
        <v>9</v>
      </c>
      <c r="Q24" s="18">
        <f t="shared" si="2"/>
        <v>19.599999999999998</v>
      </c>
      <c r="R24" s="24"/>
      <c r="S24" s="18"/>
      <c r="T24" s="18">
        <f t="shared" si="1"/>
        <v>19.599999999999998</v>
      </c>
      <c r="U24" s="49">
        <f t="shared" si="3"/>
      </c>
    </row>
    <row r="25" spans="1:21" s="1" customFormat="1" ht="16.5" customHeight="1">
      <c r="A25" s="11" t="s">
        <v>56</v>
      </c>
      <c r="B25" s="11" t="s">
        <v>57</v>
      </c>
      <c r="C25" s="5"/>
      <c r="D25" s="5"/>
      <c r="E25" s="5"/>
      <c r="F25" s="5"/>
      <c r="G25" s="5">
        <v>3</v>
      </c>
      <c r="H25" s="5"/>
      <c r="I25" s="5"/>
      <c r="J25" s="5"/>
      <c r="K25" s="5">
        <v>1.4</v>
      </c>
      <c r="L25" s="5"/>
      <c r="M25" s="5">
        <v>1.1</v>
      </c>
      <c r="N25" s="5">
        <v>3</v>
      </c>
      <c r="O25" s="5">
        <v>2.6</v>
      </c>
      <c r="P25" s="17">
        <f t="shared" si="0"/>
        <v>5</v>
      </c>
      <c r="Q25" s="18">
        <f t="shared" si="2"/>
        <v>11.1</v>
      </c>
      <c r="R25" s="24"/>
      <c r="S25" s="18"/>
      <c r="T25" s="18">
        <f t="shared" si="1"/>
        <v>11.1</v>
      </c>
      <c r="U25" s="49">
        <f t="shared" si="3"/>
      </c>
    </row>
    <row r="26" spans="1:21" s="1" customFormat="1" ht="16.5" customHeight="1">
      <c r="A26" s="11" t="s">
        <v>2</v>
      </c>
      <c r="B26" s="11" t="s">
        <v>8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7">
        <f t="shared" si="0"/>
        <v>0</v>
      </c>
      <c r="Q26" s="18">
        <f t="shared" si="2"/>
        <v>0</v>
      </c>
      <c r="R26" s="24"/>
      <c r="S26" s="18"/>
      <c r="T26" s="18">
        <f t="shared" si="1"/>
        <v>0</v>
      </c>
      <c r="U26" s="49">
        <f t="shared" si="3"/>
      </c>
    </row>
    <row r="27" spans="1:21" s="1" customFormat="1" ht="16.5" customHeight="1">
      <c r="A27" s="11" t="s">
        <v>58</v>
      </c>
      <c r="B27" s="11" t="s">
        <v>59</v>
      </c>
      <c r="C27" s="5"/>
      <c r="D27" s="5"/>
      <c r="E27" s="5">
        <v>3</v>
      </c>
      <c r="F27" s="5">
        <v>3</v>
      </c>
      <c r="G27" s="5">
        <v>3</v>
      </c>
      <c r="H27" s="5">
        <v>2</v>
      </c>
      <c r="I27" s="5"/>
      <c r="J27" s="5">
        <v>1</v>
      </c>
      <c r="K27" s="5">
        <v>2.3</v>
      </c>
      <c r="L27" s="5">
        <v>1.4</v>
      </c>
      <c r="M27" s="5"/>
      <c r="N27" s="5"/>
      <c r="O27" s="5">
        <v>2.7</v>
      </c>
      <c r="P27" s="17">
        <f t="shared" si="0"/>
        <v>8</v>
      </c>
      <c r="Q27" s="18">
        <f t="shared" si="2"/>
        <v>18.400000000000002</v>
      </c>
      <c r="R27" s="24"/>
      <c r="S27" s="18"/>
      <c r="T27" s="18">
        <f t="shared" si="1"/>
        <v>18.400000000000002</v>
      </c>
      <c r="U27" s="49">
        <f t="shared" si="3"/>
      </c>
    </row>
    <row r="28" spans="1:21" s="1" customFormat="1" ht="16.5" customHeight="1">
      <c r="A28" s="11" t="s">
        <v>60</v>
      </c>
      <c r="B28" s="11" t="s">
        <v>61</v>
      </c>
      <c r="C28" s="5"/>
      <c r="D28" s="5"/>
      <c r="E28" s="5">
        <v>3</v>
      </c>
      <c r="F28" s="5">
        <v>3</v>
      </c>
      <c r="G28" s="5">
        <v>3</v>
      </c>
      <c r="H28" s="5">
        <v>2</v>
      </c>
      <c r="I28" s="5">
        <v>0.5</v>
      </c>
      <c r="J28" s="5"/>
      <c r="K28" s="5">
        <v>2</v>
      </c>
      <c r="L28" s="5">
        <v>1.3</v>
      </c>
      <c r="M28" s="5">
        <v>2.5</v>
      </c>
      <c r="N28" s="5"/>
      <c r="O28" s="5">
        <v>2.7</v>
      </c>
      <c r="P28" s="17">
        <f t="shared" si="0"/>
        <v>9</v>
      </c>
      <c r="Q28" s="18">
        <f t="shared" si="2"/>
        <v>20</v>
      </c>
      <c r="R28" s="24"/>
      <c r="S28" s="18"/>
      <c r="T28" s="18">
        <f t="shared" si="1"/>
        <v>20</v>
      </c>
      <c r="U28" s="49">
        <f t="shared" si="3"/>
      </c>
    </row>
    <row r="29" spans="1:21" s="1" customFormat="1" ht="16.5" customHeight="1">
      <c r="A29" s="11" t="s">
        <v>62</v>
      </c>
      <c r="B29" s="11" t="s">
        <v>63</v>
      </c>
      <c r="C29" s="5"/>
      <c r="D29" s="5">
        <v>3</v>
      </c>
      <c r="E29" s="5">
        <v>3</v>
      </c>
      <c r="F29" s="5"/>
      <c r="G29" s="5"/>
      <c r="H29" s="5">
        <v>2</v>
      </c>
      <c r="I29" s="5">
        <v>0.5</v>
      </c>
      <c r="J29" s="5">
        <v>1</v>
      </c>
      <c r="K29" s="5">
        <v>1.4</v>
      </c>
      <c r="L29" s="5"/>
      <c r="M29" s="5">
        <v>1.5</v>
      </c>
      <c r="N29" s="5"/>
      <c r="O29" s="5">
        <v>2.1</v>
      </c>
      <c r="P29" s="17">
        <f t="shared" si="0"/>
        <v>8</v>
      </c>
      <c r="Q29" s="18">
        <f t="shared" si="2"/>
        <v>14.5</v>
      </c>
      <c r="R29" s="24"/>
      <c r="S29" s="18"/>
      <c r="T29" s="18">
        <f t="shared" si="1"/>
        <v>14.5</v>
      </c>
      <c r="U29" s="49">
        <f t="shared" si="3"/>
      </c>
    </row>
    <row r="30" spans="1:21" s="1" customFormat="1" ht="16.5" customHeight="1">
      <c r="A30" s="32" t="s">
        <v>64</v>
      </c>
      <c r="B30" s="32" t="s">
        <v>65</v>
      </c>
      <c r="C30" s="33"/>
      <c r="D30" s="33">
        <v>3</v>
      </c>
      <c r="E30" s="33"/>
      <c r="F30" s="33"/>
      <c r="G30" s="33"/>
      <c r="H30" s="33">
        <v>2</v>
      </c>
      <c r="I30" s="33"/>
      <c r="J30" s="33">
        <v>2</v>
      </c>
      <c r="K30" s="33">
        <v>1.5</v>
      </c>
      <c r="L30" s="33">
        <v>1.6</v>
      </c>
      <c r="M30" s="33">
        <v>1.5</v>
      </c>
      <c r="N30" s="33">
        <v>3</v>
      </c>
      <c r="O30" s="33">
        <v>1.2</v>
      </c>
      <c r="P30" s="34">
        <f t="shared" si="0"/>
        <v>8</v>
      </c>
      <c r="Q30" s="35">
        <f t="shared" si="2"/>
        <v>15.799999999999999</v>
      </c>
      <c r="R30" s="36"/>
      <c r="S30" s="35">
        <v>64</v>
      </c>
      <c r="T30" s="35">
        <f t="shared" si="1"/>
        <v>60.599999999999994</v>
      </c>
      <c r="U30" s="49" t="str">
        <f t="shared" si="3"/>
        <v>6</v>
      </c>
    </row>
    <row r="31" spans="1:21" s="1" customFormat="1" ht="16.5" customHeight="1">
      <c r="A31" s="32" t="s">
        <v>66</v>
      </c>
      <c r="B31" s="32" t="s">
        <v>67</v>
      </c>
      <c r="C31" s="33"/>
      <c r="D31" s="33"/>
      <c r="E31" s="33"/>
      <c r="F31" s="33"/>
      <c r="G31" s="33"/>
      <c r="H31" s="33">
        <v>2</v>
      </c>
      <c r="I31" s="33">
        <v>1.5</v>
      </c>
      <c r="J31" s="33">
        <v>3</v>
      </c>
      <c r="K31" s="33">
        <v>1.6</v>
      </c>
      <c r="L31" s="33">
        <v>1.5</v>
      </c>
      <c r="M31" s="33">
        <v>2.4</v>
      </c>
      <c r="N31" s="33"/>
      <c r="O31" s="33">
        <v>2.5</v>
      </c>
      <c r="P31" s="34">
        <f t="shared" si="0"/>
        <v>7</v>
      </c>
      <c r="Q31" s="35">
        <f t="shared" si="2"/>
        <v>14.5</v>
      </c>
      <c r="R31" s="36"/>
      <c r="S31" s="35">
        <v>54</v>
      </c>
      <c r="T31" s="35">
        <f t="shared" si="1"/>
        <v>52.3</v>
      </c>
      <c r="U31" s="49" t="str">
        <f t="shared" si="3"/>
        <v>6</v>
      </c>
    </row>
    <row r="32" spans="1:21" s="1" customFormat="1" ht="16.5" customHeight="1">
      <c r="A32" s="11" t="s">
        <v>68</v>
      </c>
      <c r="B32" s="11" t="s">
        <v>69</v>
      </c>
      <c r="C32" s="5"/>
      <c r="D32" s="5">
        <v>3</v>
      </c>
      <c r="E32" s="5"/>
      <c r="F32" s="5">
        <v>3</v>
      </c>
      <c r="G32" s="5"/>
      <c r="H32" s="5"/>
      <c r="I32" s="5"/>
      <c r="J32" s="5"/>
      <c r="K32" s="5"/>
      <c r="L32" s="5"/>
      <c r="M32" s="5"/>
      <c r="N32" s="5"/>
      <c r="O32" s="5"/>
      <c r="P32" s="17">
        <f t="shared" si="0"/>
        <v>2</v>
      </c>
      <c r="Q32" s="18">
        <f t="shared" si="2"/>
        <v>6</v>
      </c>
      <c r="R32" s="24"/>
      <c r="S32" s="18"/>
      <c r="T32" s="18">
        <f t="shared" si="1"/>
        <v>6</v>
      </c>
      <c r="U32" s="49">
        <f t="shared" si="3"/>
      </c>
    </row>
    <row r="33" spans="1:21" s="12" customFormat="1" ht="16.5" customHeight="1">
      <c r="A33" s="11" t="s">
        <v>70</v>
      </c>
      <c r="B33" s="11" t="s">
        <v>71</v>
      </c>
      <c r="C33" s="13"/>
      <c r="D33" s="13"/>
      <c r="E33" s="13">
        <v>3</v>
      </c>
      <c r="F33" s="13">
        <v>3</v>
      </c>
      <c r="G33" s="13">
        <v>3</v>
      </c>
      <c r="H33" s="13">
        <v>2</v>
      </c>
      <c r="I33" s="13">
        <v>2</v>
      </c>
      <c r="J33" s="13">
        <v>2</v>
      </c>
      <c r="K33" s="13">
        <v>1.5</v>
      </c>
      <c r="L33" s="13">
        <v>2.1</v>
      </c>
      <c r="M33" s="13">
        <v>2.1</v>
      </c>
      <c r="N33" s="13"/>
      <c r="O33" s="13">
        <v>2.6</v>
      </c>
      <c r="P33" s="17">
        <f t="shared" si="0"/>
        <v>10</v>
      </c>
      <c r="Q33" s="18">
        <f t="shared" si="2"/>
        <v>23.300000000000004</v>
      </c>
      <c r="R33" s="24"/>
      <c r="S33" s="31"/>
      <c r="T33" s="18">
        <f t="shared" si="1"/>
        <v>23.300000000000004</v>
      </c>
      <c r="U33" s="49">
        <f t="shared" si="3"/>
      </c>
    </row>
    <row r="34" spans="1:21" s="12" customFormat="1" ht="16.5" customHeight="1">
      <c r="A34" s="11" t="s">
        <v>72</v>
      </c>
      <c r="B34" s="11" t="s">
        <v>73</v>
      </c>
      <c r="C34" s="13"/>
      <c r="D34" s="13">
        <v>3</v>
      </c>
      <c r="E34" s="13">
        <v>3</v>
      </c>
      <c r="F34" s="13"/>
      <c r="G34" s="13"/>
      <c r="H34" s="13">
        <v>2</v>
      </c>
      <c r="I34" s="13">
        <v>0.5</v>
      </c>
      <c r="J34" s="13"/>
      <c r="K34" s="13">
        <v>1.4</v>
      </c>
      <c r="L34" s="13">
        <v>1.4</v>
      </c>
      <c r="M34" s="13"/>
      <c r="N34" s="13"/>
      <c r="O34" s="13">
        <v>2.69</v>
      </c>
      <c r="P34" s="17">
        <f t="shared" si="0"/>
        <v>7</v>
      </c>
      <c r="Q34" s="18">
        <f t="shared" si="2"/>
        <v>13.99</v>
      </c>
      <c r="R34" s="24"/>
      <c r="S34" s="31"/>
      <c r="T34" s="18">
        <f t="shared" si="1"/>
        <v>13.99</v>
      </c>
      <c r="U34" s="49">
        <f t="shared" si="3"/>
      </c>
    </row>
    <row r="35" spans="1:21" s="1" customFormat="1" ht="16.5" customHeight="1">
      <c r="A35" s="11" t="s">
        <v>6</v>
      </c>
      <c r="B35" s="11" t="s">
        <v>12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17">
        <f t="shared" si="0"/>
        <v>0</v>
      </c>
      <c r="Q35" s="18">
        <f t="shared" si="2"/>
        <v>0</v>
      </c>
      <c r="R35" s="24"/>
      <c r="S35" s="18"/>
      <c r="T35" s="18">
        <f t="shared" si="1"/>
        <v>0</v>
      </c>
      <c r="U35" s="49">
        <f t="shared" si="3"/>
      </c>
    </row>
    <row r="36" spans="1:21" s="1" customFormat="1" ht="16.5" customHeight="1">
      <c r="A36" s="11" t="s">
        <v>74</v>
      </c>
      <c r="B36" s="11" t="s">
        <v>75</v>
      </c>
      <c r="C36" s="5"/>
      <c r="D36" s="5"/>
      <c r="E36" s="5"/>
      <c r="F36" s="5">
        <v>3</v>
      </c>
      <c r="G36" s="5"/>
      <c r="H36" s="5"/>
      <c r="I36" s="5"/>
      <c r="J36" s="5"/>
      <c r="K36" s="5"/>
      <c r="L36" s="5"/>
      <c r="M36" s="5"/>
      <c r="N36" s="5"/>
      <c r="O36" s="5"/>
      <c r="P36" s="17">
        <f t="shared" si="0"/>
        <v>1</v>
      </c>
      <c r="Q36" s="18">
        <f t="shared" si="2"/>
        <v>3</v>
      </c>
      <c r="R36" s="24"/>
      <c r="S36" s="18"/>
      <c r="T36" s="18">
        <f t="shared" si="1"/>
        <v>3</v>
      </c>
      <c r="U36" s="49">
        <f t="shared" si="3"/>
      </c>
    </row>
    <row r="37" spans="1:21" s="1" customFormat="1" ht="16.5" customHeight="1">
      <c r="A37" s="11" t="s">
        <v>76</v>
      </c>
      <c r="B37" s="11" t="s">
        <v>77</v>
      </c>
      <c r="C37" s="5"/>
      <c r="D37" s="5"/>
      <c r="E37" s="5"/>
      <c r="F37" s="5">
        <v>3</v>
      </c>
      <c r="G37" s="5">
        <v>3</v>
      </c>
      <c r="H37" s="5"/>
      <c r="I37" s="5"/>
      <c r="J37" s="5"/>
      <c r="K37" s="5"/>
      <c r="L37" s="5"/>
      <c r="M37" s="5">
        <v>1.8</v>
      </c>
      <c r="N37" s="5"/>
      <c r="O37" s="5"/>
      <c r="P37" s="17">
        <f t="shared" si="0"/>
        <v>3</v>
      </c>
      <c r="Q37" s="18">
        <f t="shared" si="2"/>
        <v>7.8</v>
      </c>
      <c r="R37" s="24"/>
      <c r="S37" s="18"/>
      <c r="T37" s="18">
        <f t="shared" si="1"/>
        <v>7.8</v>
      </c>
      <c r="U37" s="49">
        <f t="shared" si="3"/>
      </c>
    </row>
    <row r="38" spans="1:21" s="1" customFormat="1" ht="16.5" customHeight="1">
      <c r="A38" s="11" t="s">
        <v>78</v>
      </c>
      <c r="B38" s="11" t="s">
        <v>79</v>
      </c>
      <c r="C38" s="5"/>
      <c r="D38" s="5"/>
      <c r="E38" s="5"/>
      <c r="F38" s="5">
        <v>3</v>
      </c>
      <c r="G38" s="5"/>
      <c r="H38" s="5"/>
      <c r="I38" s="5">
        <v>1.5</v>
      </c>
      <c r="J38" s="5"/>
      <c r="K38" s="5"/>
      <c r="L38" s="5"/>
      <c r="M38" s="5"/>
      <c r="N38" s="5"/>
      <c r="O38" s="5"/>
      <c r="P38" s="17">
        <f t="shared" si="0"/>
        <v>2</v>
      </c>
      <c r="Q38" s="18">
        <f t="shared" si="2"/>
        <v>4.5</v>
      </c>
      <c r="R38" s="25">
        <v>10</v>
      </c>
      <c r="S38" s="18"/>
      <c r="T38" s="18">
        <f t="shared" si="1"/>
        <v>4.5</v>
      </c>
      <c r="U38" s="49">
        <f t="shared" si="3"/>
      </c>
    </row>
    <row r="39" spans="1:21" s="1" customFormat="1" ht="16.5" customHeight="1">
      <c r="A39" s="11" t="s">
        <v>3</v>
      </c>
      <c r="B39" s="11" t="s">
        <v>9</v>
      </c>
      <c r="C39" s="5"/>
      <c r="D39" s="5">
        <v>3</v>
      </c>
      <c r="E39" s="5">
        <v>3</v>
      </c>
      <c r="F39" s="5"/>
      <c r="G39" s="5">
        <v>2</v>
      </c>
      <c r="H39" s="5">
        <v>2</v>
      </c>
      <c r="I39" s="5"/>
      <c r="J39" s="5"/>
      <c r="K39" s="5"/>
      <c r="L39" s="5">
        <v>0</v>
      </c>
      <c r="M39" s="5">
        <v>1.7</v>
      </c>
      <c r="N39" s="5">
        <v>3</v>
      </c>
      <c r="O39" s="5">
        <v>2.8</v>
      </c>
      <c r="P39" s="17">
        <f t="shared" si="0"/>
        <v>8</v>
      </c>
      <c r="Q39" s="18">
        <f t="shared" si="2"/>
        <v>17.5</v>
      </c>
      <c r="R39" s="24"/>
      <c r="S39" s="18"/>
      <c r="T39" s="18">
        <f t="shared" si="1"/>
        <v>17.5</v>
      </c>
      <c r="U39" s="49">
        <f t="shared" si="3"/>
      </c>
    </row>
    <row r="40" spans="1:21" s="1" customFormat="1" ht="16.5" customHeight="1">
      <c r="A40" s="32" t="s">
        <v>80</v>
      </c>
      <c r="B40" s="32" t="s">
        <v>81</v>
      </c>
      <c r="C40" s="33"/>
      <c r="D40" s="33">
        <v>3</v>
      </c>
      <c r="E40" s="33"/>
      <c r="F40" s="33"/>
      <c r="G40" s="33">
        <v>3</v>
      </c>
      <c r="H40" s="33"/>
      <c r="I40" s="33">
        <v>1</v>
      </c>
      <c r="J40" s="33"/>
      <c r="K40" s="33"/>
      <c r="L40" s="33">
        <v>1.1</v>
      </c>
      <c r="M40" s="33"/>
      <c r="N40" s="33">
        <v>3</v>
      </c>
      <c r="O40" s="33">
        <v>2.3</v>
      </c>
      <c r="P40" s="34">
        <f t="shared" si="0"/>
        <v>6</v>
      </c>
      <c r="Q40" s="35">
        <f t="shared" si="2"/>
        <v>13.399999999999999</v>
      </c>
      <c r="R40" s="36"/>
      <c r="S40" s="35">
        <v>64</v>
      </c>
      <c r="T40" s="35">
        <f t="shared" si="1"/>
        <v>58.199999999999996</v>
      </c>
      <c r="U40" s="49" t="str">
        <f t="shared" si="3"/>
        <v>6</v>
      </c>
    </row>
    <row r="41" spans="1:21" s="1" customFormat="1" ht="16.5" customHeight="1">
      <c r="A41" s="11" t="s">
        <v>82</v>
      </c>
      <c r="B41" s="11" t="s">
        <v>83</v>
      </c>
      <c r="C41" s="5"/>
      <c r="D41" s="5"/>
      <c r="E41" s="5"/>
      <c r="F41" s="5"/>
      <c r="G41" s="5"/>
      <c r="H41" s="5"/>
      <c r="I41" s="5"/>
      <c r="J41" s="5">
        <v>1</v>
      </c>
      <c r="K41" s="5"/>
      <c r="L41" s="5">
        <v>0.4</v>
      </c>
      <c r="M41" s="5"/>
      <c r="N41" s="5"/>
      <c r="O41" s="5"/>
      <c r="P41" s="17">
        <f t="shared" si="0"/>
        <v>2</v>
      </c>
      <c r="Q41" s="18">
        <f t="shared" si="2"/>
        <v>1.4</v>
      </c>
      <c r="R41" s="24"/>
      <c r="S41" s="18"/>
      <c r="T41" s="18">
        <f t="shared" si="1"/>
        <v>1.4</v>
      </c>
      <c r="U41" s="49">
        <f t="shared" si="3"/>
      </c>
    </row>
    <row r="42" spans="1:21" s="1" customFormat="1" ht="16.5" customHeight="1">
      <c r="A42" s="32" t="s">
        <v>84</v>
      </c>
      <c r="B42" s="32" t="s">
        <v>85</v>
      </c>
      <c r="C42" s="33"/>
      <c r="D42" s="33">
        <v>3</v>
      </c>
      <c r="E42" s="33">
        <v>3</v>
      </c>
      <c r="F42" s="33">
        <v>3</v>
      </c>
      <c r="G42" s="33">
        <v>3</v>
      </c>
      <c r="H42" s="33"/>
      <c r="I42" s="33">
        <v>1</v>
      </c>
      <c r="J42" s="33"/>
      <c r="K42" s="33">
        <v>1.7</v>
      </c>
      <c r="L42" s="33"/>
      <c r="M42" s="33"/>
      <c r="N42" s="33"/>
      <c r="O42" s="33">
        <v>1.95</v>
      </c>
      <c r="P42" s="34">
        <f t="shared" si="0"/>
        <v>7</v>
      </c>
      <c r="Q42" s="35">
        <f t="shared" si="2"/>
        <v>16.65</v>
      </c>
      <c r="R42" s="36"/>
      <c r="S42" s="35">
        <v>56</v>
      </c>
      <c r="T42" s="35">
        <f t="shared" si="1"/>
        <v>55.849999999999994</v>
      </c>
      <c r="U42" s="49" t="str">
        <f t="shared" si="3"/>
        <v>6</v>
      </c>
    </row>
    <row r="43" spans="1:21" s="1" customFormat="1" ht="16.5" customHeight="1">
      <c r="A43" s="11" t="s">
        <v>7</v>
      </c>
      <c r="B43" s="11" t="s">
        <v>13</v>
      </c>
      <c r="C43" s="5"/>
      <c r="D43" s="5">
        <v>3</v>
      </c>
      <c r="E43" s="5">
        <v>3</v>
      </c>
      <c r="F43" s="5"/>
      <c r="G43" s="5">
        <v>2</v>
      </c>
      <c r="H43" s="5">
        <v>2</v>
      </c>
      <c r="I43" s="5"/>
      <c r="J43" s="5"/>
      <c r="K43" s="5"/>
      <c r="L43" s="5">
        <v>0.4</v>
      </c>
      <c r="M43" s="5">
        <v>1.7</v>
      </c>
      <c r="N43" s="5">
        <v>3</v>
      </c>
      <c r="O43" s="5">
        <v>2.8</v>
      </c>
      <c r="P43" s="17">
        <f t="shared" si="0"/>
        <v>8</v>
      </c>
      <c r="Q43" s="18">
        <f t="shared" si="2"/>
        <v>17.9</v>
      </c>
      <c r="R43" s="24"/>
      <c r="S43" s="18"/>
      <c r="T43" s="18">
        <f t="shared" si="1"/>
        <v>17.9</v>
      </c>
      <c r="U43" s="49">
        <f t="shared" si="3"/>
      </c>
    </row>
    <row r="44" spans="1:21" s="1" customFormat="1" ht="16.5" customHeight="1">
      <c r="A44" s="11" t="s">
        <v>86</v>
      </c>
      <c r="B44" s="11" t="s">
        <v>87</v>
      </c>
      <c r="C44" s="5"/>
      <c r="D44" s="5"/>
      <c r="E44" s="5">
        <v>3</v>
      </c>
      <c r="F44" s="5">
        <v>3</v>
      </c>
      <c r="G44" s="5"/>
      <c r="H44" s="5">
        <v>2</v>
      </c>
      <c r="I44" s="5">
        <v>1</v>
      </c>
      <c r="J44" s="5">
        <v>1</v>
      </c>
      <c r="K44" s="5">
        <v>1.7</v>
      </c>
      <c r="L44" s="5">
        <v>1.6</v>
      </c>
      <c r="M44" s="5"/>
      <c r="N44" s="5"/>
      <c r="O44" s="5">
        <v>1.95</v>
      </c>
      <c r="P44" s="17">
        <f t="shared" si="0"/>
        <v>8</v>
      </c>
      <c r="Q44" s="18">
        <f t="shared" si="2"/>
        <v>15.249999999999998</v>
      </c>
      <c r="R44" s="24"/>
      <c r="S44" s="18"/>
      <c r="T44" s="18">
        <f t="shared" si="1"/>
        <v>15.249999999999998</v>
      </c>
      <c r="U44" s="49">
        <f t="shared" si="3"/>
      </c>
    </row>
    <row r="45" spans="1:21" s="1" customFormat="1" ht="16.5" customHeight="1">
      <c r="A45" s="32" t="s">
        <v>88</v>
      </c>
      <c r="B45" s="32" t="s">
        <v>89</v>
      </c>
      <c r="C45" s="33"/>
      <c r="D45" s="33">
        <v>3</v>
      </c>
      <c r="E45" s="33">
        <v>3</v>
      </c>
      <c r="F45" s="33">
        <v>3</v>
      </c>
      <c r="G45" s="33"/>
      <c r="H45" s="33">
        <v>1</v>
      </c>
      <c r="I45" s="33"/>
      <c r="J45" s="33">
        <v>2</v>
      </c>
      <c r="K45" s="33"/>
      <c r="L45" s="33">
        <v>1.1</v>
      </c>
      <c r="M45" s="33">
        <v>1.8</v>
      </c>
      <c r="N45" s="33"/>
      <c r="O45" s="33">
        <v>2.3</v>
      </c>
      <c r="P45" s="34">
        <f t="shared" si="0"/>
        <v>8</v>
      </c>
      <c r="Q45" s="35">
        <f t="shared" si="2"/>
        <v>17.2</v>
      </c>
      <c r="R45" s="36"/>
      <c r="S45" s="35">
        <v>71</v>
      </c>
      <c r="T45" s="35">
        <f t="shared" si="1"/>
        <v>66.89999999999999</v>
      </c>
      <c r="U45" s="49" t="str">
        <f t="shared" si="3"/>
        <v>7</v>
      </c>
    </row>
    <row r="46" spans="1:21" s="1" customFormat="1" ht="16.5" customHeight="1">
      <c r="A46" s="32" t="s">
        <v>90</v>
      </c>
      <c r="B46" s="32" t="s">
        <v>91</v>
      </c>
      <c r="C46" s="33"/>
      <c r="D46" s="33">
        <v>3</v>
      </c>
      <c r="E46" s="33">
        <v>3</v>
      </c>
      <c r="F46" s="33">
        <v>3</v>
      </c>
      <c r="G46" s="33">
        <v>3</v>
      </c>
      <c r="H46" s="33">
        <v>2</v>
      </c>
      <c r="I46" s="33">
        <v>2</v>
      </c>
      <c r="J46" s="33">
        <v>2.5</v>
      </c>
      <c r="K46" s="33">
        <v>1.8</v>
      </c>
      <c r="L46" s="33">
        <v>2.6</v>
      </c>
      <c r="M46" s="33">
        <v>2.6</v>
      </c>
      <c r="N46" s="33"/>
      <c r="O46" s="33"/>
      <c r="P46" s="34">
        <f t="shared" si="0"/>
        <v>10</v>
      </c>
      <c r="Q46" s="35">
        <f t="shared" si="2"/>
        <v>25.500000000000004</v>
      </c>
      <c r="R46" s="36"/>
      <c r="S46" s="35">
        <v>56</v>
      </c>
      <c r="T46" s="35">
        <f t="shared" si="1"/>
        <v>64.7</v>
      </c>
      <c r="U46" s="49" t="str">
        <f t="shared" si="3"/>
        <v>7</v>
      </c>
    </row>
    <row r="47" spans="1:21" s="1" customFormat="1" ht="16.5" customHeight="1">
      <c r="A47" s="11" t="s">
        <v>92</v>
      </c>
      <c r="B47" s="11" t="s">
        <v>93</v>
      </c>
      <c r="C47" s="5"/>
      <c r="D47" s="5"/>
      <c r="E47" s="5">
        <v>3</v>
      </c>
      <c r="F47" s="5">
        <v>3</v>
      </c>
      <c r="G47" s="5">
        <v>3</v>
      </c>
      <c r="H47" s="5"/>
      <c r="I47" s="5">
        <v>0.5</v>
      </c>
      <c r="J47" s="5">
        <v>2.5</v>
      </c>
      <c r="K47" s="5">
        <v>1.2</v>
      </c>
      <c r="L47" s="5">
        <v>1.6</v>
      </c>
      <c r="M47" s="5"/>
      <c r="N47" s="5"/>
      <c r="O47" s="5">
        <v>2.1</v>
      </c>
      <c r="P47" s="17">
        <f t="shared" si="0"/>
        <v>8</v>
      </c>
      <c r="Q47" s="18">
        <f t="shared" si="2"/>
        <v>16.9</v>
      </c>
      <c r="R47" s="24"/>
      <c r="S47" s="18"/>
      <c r="T47" s="18">
        <f t="shared" si="1"/>
        <v>16.9</v>
      </c>
      <c r="U47" s="49">
        <f t="shared" si="3"/>
      </c>
    </row>
    <row r="48" spans="1:21" s="1" customFormat="1" ht="16.5" customHeight="1">
      <c r="A48" s="11" t="s">
        <v>94</v>
      </c>
      <c r="B48" s="11" t="s">
        <v>95</v>
      </c>
      <c r="C48" s="5"/>
      <c r="D48" s="5"/>
      <c r="E48" s="5">
        <v>3</v>
      </c>
      <c r="F48" s="5">
        <v>3</v>
      </c>
      <c r="G48" s="5"/>
      <c r="H48" s="5">
        <v>2</v>
      </c>
      <c r="I48" s="5"/>
      <c r="J48" s="5">
        <v>1.5</v>
      </c>
      <c r="K48" s="5">
        <v>1.6</v>
      </c>
      <c r="L48" s="5">
        <v>1.1</v>
      </c>
      <c r="M48" s="5"/>
      <c r="N48" s="5"/>
      <c r="O48" s="5"/>
      <c r="P48" s="17">
        <f t="shared" si="0"/>
        <v>6</v>
      </c>
      <c r="Q48" s="18">
        <f t="shared" si="2"/>
        <v>12.2</v>
      </c>
      <c r="R48" s="24"/>
      <c r="S48" s="18">
        <v>51</v>
      </c>
      <c r="T48" s="18">
        <f t="shared" si="1"/>
        <v>47.89999999999999</v>
      </c>
      <c r="U48" s="49" t="str">
        <f t="shared" si="3"/>
        <v>5</v>
      </c>
    </row>
    <row r="49" spans="1:21" s="1" customFormat="1" ht="16.5" customHeight="1">
      <c r="A49" s="32" t="s">
        <v>96</v>
      </c>
      <c r="B49" s="32" t="s">
        <v>97</v>
      </c>
      <c r="C49" s="33"/>
      <c r="D49" s="33">
        <v>3</v>
      </c>
      <c r="E49" s="33">
        <v>3</v>
      </c>
      <c r="F49" s="33">
        <v>3</v>
      </c>
      <c r="G49" s="33">
        <v>3</v>
      </c>
      <c r="H49" s="33"/>
      <c r="I49" s="33"/>
      <c r="J49" s="33"/>
      <c r="K49" s="33"/>
      <c r="L49" s="33">
        <v>1.1</v>
      </c>
      <c r="M49" s="33">
        <v>1.8</v>
      </c>
      <c r="N49" s="33"/>
      <c r="O49" s="33">
        <v>2.3</v>
      </c>
      <c r="P49" s="34">
        <f t="shared" si="0"/>
        <v>7</v>
      </c>
      <c r="Q49" s="35">
        <f t="shared" si="2"/>
        <v>17.2</v>
      </c>
      <c r="R49" s="36"/>
      <c r="S49" s="35">
        <v>69</v>
      </c>
      <c r="T49" s="35">
        <f t="shared" si="1"/>
        <v>65.5</v>
      </c>
      <c r="U49" s="49" t="str">
        <f t="shared" si="3"/>
        <v>7</v>
      </c>
    </row>
    <row r="50" spans="1:21" s="1" customFormat="1" ht="16.5" customHeight="1">
      <c r="A50" s="11" t="s">
        <v>98</v>
      </c>
      <c r="B50" s="11" t="s">
        <v>99</v>
      </c>
      <c r="C50" s="5"/>
      <c r="D50" s="5"/>
      <c r="E50" s="5">
        <v>3</v>
      </c>
      <c r="F50" s="5">
        <v>2</v>
      </c>
      <c r="G50" s="5"/>
      <c r="H50" s="5">
        <v>2</v>
      </c>
      <c r="I50" s="5">
        <v>1</v>
      </c>
      <c r="J50" s="5">
        <v>3</v>
      </c>
      <c r="K50" s="5">
        <v>1.4</v>
      </c>
      <c r="L50" s="5"/>
      <c r="M50" s="5"/>
      <c r="N50" s="5"/>
      <c r="O50" s="5"/>
      <c r="P50" s="17">
        <f t="shared" si="0"/>
        <v>6</v>
      </c>
      <c r="Q50" s="18">
        <f t="shared" si="2"/>
        <v>12.4</v>
      </c>
      <c r="R50" s="24"/>
      <c r="S50" s="18"/>
      <c r="T50" s="18">
        <f t="shared" si="1"/>
        <v>12.4</v>
      </c>
      <c r="U50" s="49">
        <f t="shared" si="3"/>
      </c>
    </row>
    <row r="51" spans="1:21" s="1" customFormat="1" ht="16.5" customHeight="1">
      <c r="A51" s="11" t="s">
        <v>100</v>
      </c>
      <c r="B51" s="11" t="s">
        <v>101</v>
      </c>
      <c r="C51" s="5"/>
      <c r="D51" s="5">
        <v>3</v>
      </c>
      <c r="E51" s="5">
        <v>3</v>
      </c>
      <c r="F51" s="5"/>
      <c r="G51" s="5"/>
      <c r="H51" s="5"/>
      <c r="I51" s="5"/>
      <c r="J51" s="5"/>
      <c r="K51" s="5"/>
      <c r="L51" s="5"/>
      <c r="M51" s="5"/>
      <c r="N51" s="5"/>
      <c r="O51" s="5"/>
      <c r="P51" s="17">
        <f t="shared" si="0"/>
        <v>2</v>
      </c>
      <c r="Q51" s="18">
        <f t="shared" si="2"/>
        <v>6</v>
      </c>
      <c r="R51" s="24"/>
      <c r="S51" s="18"/>
      <c r="T51" s="18">
        <f t="shared" si="1"/>
        <v>6</v>
      </c>
      <c r="U51" s="49">
        <f t="shared" si="3"/>
      </c>
    </row>
    <row r="52" spans="1:21" s="1" customFormat="1" ht="16.5" customHeight="1">
      <c r="A52" s="11" t="s">
        <v>102</v>
      </c>
      <c r="B52" s="11" t="s">
        <v>103</v>
      </c>
      <c r="C52" s="5"/>
      <c r="D52" s="5"/>
      <c r="E52" s="5">
        <v>3</v>
      </c>
      <c r="F52" s="5"/>
      <c r="G52" s="5"/>
      <c r="H52" s="5">
        <v>2</v>
      </c>
      <c r="I52" s="5"/>
      <c r="J52" s="5">
        <v>1.5</v>
      </c>
      <c r="K52" s="5"/>
      <c r="L52" s="5">
        <v>1.4</v>
      </c>
      <c r="M52" s="5"/>
      <c r="N52" s="5"/>
      <c r="O52" s="5">
        <v>2.4</v>
      </c>
      <c r="P52" s="17">
        <f t="shared" si="0"/>
        <v>5</v>
      </c>
      <c r="Q52" s="18">
        <f t="shared" si="2"/>
        <v>10.3</v>
      </c>
      <c r="R52" s="24"/>
      <c r="S52" s="18"/>
      <c r="T52" s="18">
        <f t="shared" si="1"/>
        <v>10.3</v>
      </c>
      <c r="U52" s="49">
        <f t="shared" si="3"/>
      </c>
    </row>
    <row r="53" spans="1:21" s="1" customFormat="1" ht="16.5" customHeight="1">
      <c r="A53" s="11" t="s">
        <v>104</v>
      </c>
      <c r="B53" s="11" t="s">
        <v>105</v>
      </c>
      <c r="C53" s="5"/>
      <c r="D53" s="5">
        <v>3</v>
      </c>
      <c r="E53" s="5"/>
      <c r="F53" s="5"/>
      <c r="G53" s="5"/>
      <c r="H53" s="5"/>
      <c r="I53" s="5">
        <v>0.5</v>
      </c>
      <c r="J53" s="5">
        <v>2.5</v>
      </c>
      <c r="K53" s="5"/>
      <c r="L53" s="5"/>
      <c r="M53" s="5"/>
      <c r="N53" s="5"/>
      <c r="O53" s="5"/>
      <c r="P53" s="17">
        <f t="shared" si="0"/>
        <v>3</v>
      </c>
      <c r="Q53" s="18">
        <f t="shared" si="2"/>
        <v>6</v>
      </c>
      <c r="R53" s="24"/>
      <c r="S53" s="18"/>
      <c r="T53" s="18">
        <f t="shared" si="1"/>
        <v>6</v>
      </c>
      <c r="U53" s="49">
        <f t="shared" si="3"/>
      </c>
    </row>
    <row r="54" spans="1:21" s="1" customFormat="1" ht="16.5" customHeight="1">
      <c r="A54" s="32" t="s">
        <v>106</v>
      </c>
      <c r="B54" s="32" t="s">
        <v>107</v>
      </c>
      <c r="C54" s="33"/>
      <c r="D54" s="33"/>
      <c r="E54" s="33">
        <v>3</v>
      </c>
      <c r="F54" s="33"/>
      <c r="G54" s="33">
        <v>3</v>
      </c>
      <c r="H54" s="33">
        <v>2</v>
      </c>
      <c r="I54" s="33">
        <v>1.5</v>
      </c>
      <c r="J54" s="33"/>
      <c r="K54" s="33"/>
      <c r="L54" s="33">
        <v>1.6</v>
      </c>
      <c r="M54" s="33"/>
      <c r="N54" s="33">
        <v>3</v>
      </c>
      <c r="O54" s="33">
        <v>1.2</v>
      </c>
      <c r="P54" s="34">
        <f t="shared" si="0"/>
        <v>7</v>
      </c>
      <c r="Q54" s="35">
        <f t="shared" si="2"/>
        <v>15.299999999999999</v>
      </c>
      <c r="R54" s="36"/>
      <c r="S54" s="35">
        <v>78</v>
      </c>
      <c r="T54" s="35">
        <f t="shared" si="1"/>
        <v>69.89999999999999</v>
      </c>
      <c r="U54" s="49" t="str">
        <f t="shared" si="3"/>
        <v>7</v>
      </c>
    </row>
    <row r="55" spans="1:21" s="1" customFormat="1" ht="16.5" customHeight="1">
      <c r="A55" s="11" t="s">
        <v>108</v>
      </c>
      <c r="B55" s="11" t="s">
        <v>109</v>
      </c>
      <c r="C55" s="5"/>
      <c r="D55" s="5">
        <v>3</v>
      </c>
      <c r="E55" s="5">
        <v>3</v>
      </c>
      <c r="F55" s="5">
        <v>2</v>
      </c>
      <c r="G55" s="5"/>
      <c r="H55" s="5"/>
      <c r="I55" s="5"/>
      <c r="J55" s="5"/>
      <c r="K55" s="5"/>
      <c r="L55" s="5"/>
      <c r="M55" s="5"/>
      <c r="N55" s="5"/>
      <c r="O55" s="5"/>
      <c r="P55" s="17">
        <f t="shared" si="0"/>
        <v>3</v>
      </c>
      <c r="Q55" s="18">
        <f t="shared" si="2"/>
        <v>8</v>
      </c>
      <c r="R55" s="24"/>
      <c r="S55" s="18"/>
      <c r="T55" s="18">
        <f t="shared" si="1"/>
        <v>8</v>
      </c>
      <c r="U55" s="49">
        <f t="shared" si="3"/>
      </c>
    </row>
    <row r="56" spans="1:21" s="1" customFormat="1" ht="16.5" customHeight="1">
      <c r="A56" s="11" t="s">
        <v>14</v>
      </c>
      <c r="B56" s="11" t="s">
        <v>15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17">
        <f t="shared" si="0"/>
        <v>0</v>
      </c>
      <c r="Q56" s="18">
        <f t="shared" si="2"/>
        <v>0</v>
      </c>
      <c r="R56" s="24"/>
      <c r="S56" s="18"/>
      <c r="T56" s="18">
        <f t="shared" si="1"/>
        <v>0</v>
      </c>
      <c r="U56" s="49">
        <f t="shared" si="3"/>
      </c>
    </row>
    <row r="57" spans="1:21" s="1" customFormat="1" ht="16.5" customHeight="1">
      <c r="A57" s="11" t="s">
        <v>110</v>
      </c>
      <c r="B57" s="11" t="s">
        <v>111</v>
      </c>
      <c r="C57" s="5"/>
      <c r="D57" s="5">
        <v>3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17">
        <f t="shared" si="0"/>
        <v>1</v>
      </c>
      <c r="Q57" s="18">
        <f t="shared" si="2"/>
        <v>3</v>
      </c>
      <c r="R57" s="24"/>
      <c r="S57" s="18"/>
      <c r="T57" s="18">
        <f t="shared" si="1"/>
        <v>3</v>
      </c>
      <c r="U57" s="49">
        <f t="shared" si="3"/>
      </c>
    </row>
    <row r="58" spans="1:21" s="1" customFormat="1" ht="16.5" customHeight="1">
      <c r="A58" s="11" t="s">
        <v>112</v>
      </c>
      <c r="B58" s="11" t="s">
        <v>113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7">
        <f t="shared" si="0"/>
        <v>0</v>
      </c>
      <c r="Q58" s="18">
        <f t="shared" si="2"/>
        <v>0</v>
      </c>
      <c r="R58" s="25">
        <v>8</v>
      </c>
      <c r="S58" s="18"/>
      <c r="T58" s="18">
        <f t="shared" si="1"/>
        <v>0</v>
      </c>
      <c r="U58" s="49">
        <f t="shared" si="3"/>
      </c>
    </row>
    <row r="59" spans="1:21" s="1" customFormat="1" ht="16.5" customHeight="1">
      <c r="A59" s="11" t="s">
        <v>114</v>
      </c>
      <c r="B59" s="11" t="s">
        <v>115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17">
        <f t="shared" si="0"/>
        <v>0</v>
      </c>
      <c r="Q59" s="18">
        <f t="shared" si="2"/>
        <v>0</v>
      </c>
      <c r="R59" s="24"/>
      <c r="S59" s="18"/>
      <c r="T59" s="18">
        <f t="shared" si="1"/>
        <v>0</v>
      </c>
      <c r="U59" s="49">
        <f t="shared" si="3"/>
      </c>
    </row>
    <row r="60" spans="1:21" s="1" customFormat="1" ht="16.5" customHeight="1">
      <c r="A60" s="11" t="s">
        <v>116</v>
      </c>
      <c r="B60" s="11" t="s">
        <v>117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17">
        <f t="shared" si="0"/>
        <v>0</v>
      </c>
      <c r="Q60" s="18">
        <f t="shared" si="2"/>
        <v>0</v>
      </c>
      <c r="R60" s="24"/>
      <c r="S60" s="18"/>
      <c r="T60" s="18">
        <f t="shared" si="1"/>
        <v>0</v>
      </c>
      <c r="U60" s="49">
        <f t="shared" si="3"/>
      </c>
    </row>
    <row r="61" spans="3:17" ht="15.75">
      <c r="C61" s="3"/>
      <c r="D61" s="3">
        <f aca="true" t="shared" si="4" ref="D61:O61">COUNT(D3:D60)</f>
        <v>27</v>
      </c>
      <c r="E61" s="3">
        <f t="shared" si="4"/>
        <v>32</v>
      </c>
      <c r="F61" s="3">
        <f t="shared" si="4"/>
        <v>25</v>
      </c>
      <c r="G61" s="3">
        <f t="shared" si="4"/>
        <v>27</v>
      </c>
      <c r="H61" s="3">
        <f t="shared" si="4"/>
        <v>26</v>
      </c>
      <c r="I61" s="3">
        <f t="shared" si="4"/>
        <v>28</v>
      </c>
      <c r="J61" s="3">
        <f t="shared" si="4"/>
        <v>24</v>
      </c>
      <c r="K61" s="3">
        <f t="shared" si="4"/>
        <v>26</v>
      </c>
      <c r="L61" s="3">
        <f t="shared" si="4"/>
        <v>31</v>
      </c>
      <c r="M61" s="3">
        <f t="shared" si="4"/>
        <v>23</v>
      </c>
      <c r="N61" s="3">
        <f t="shared" si="4"/>
        <v>11</v>
      </c>
      <c r="O61" s="3">
        <f t="shared" si="4"/>
        <v>31</v>
      </c>
      <c r="P61" s="3"/>
      <c r="Q61" s="3"/>
    </row>
    <row r="62" spans="3:15" ht="15.7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3:15" ht="15.7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3:15" ht="15.7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3:15" ht="15.75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3:15" ht="15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3:15" ht="15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3:15" ht="15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3:15" ht="15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3:15" ht="15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3:15" ht="15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3:15" ht="15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3:15" ht="15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3:15" ht="15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3:15" ht="15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3:15" ht="15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3:15" ht="15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3:15" ht="15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3:15" ht="15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3:15" ht="15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3:15" ht="15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3:15" ht="15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3:15" ht="15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3:15" ht="15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3:15" ht="15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3:15" ht="15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</sheetData>
  <sheetProtection/>
  <mergeCells count="4">
    <mergeCell ref="S1:S2"/>
    <mergeCell ref="R1:R2"/>
    <mergeCell ref="T1:T2"/>
    <mergeCell ref="U1:U2"/>
  </mergeCells>
  <printOptions/>
  <pageMargins left="0.7" right="0.7" top="0.75" bottom="0.75" header="0.3" footer="0.3"/>
  <pageSetup horizontalDpi="600" verticalDpi="600" orientation="portrait" paperSize="9" r:id="rId1"/>
  <ignoredErrors>
    <ignoredError sqref="U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="80" zoomScaleNormal="80" zoomScalePageLayoutView="0" workbookViewId="0" topLeftCell="A16">
      <selection activeCell="F41" sqref="F41"/>
    </sheetView>
  </sheetViews>
  <sheetFormatPr defaultColWidth="21.7109375" defaultRowHeight="12.75"/>
  <cols>
    <col min="1" max="1" width="7.28125" style="0" customWidth="1"/>
    <col min="2" max="2" width="26.57421875" style="14" customWidth="1"/>
    <col min="3" max="3" width="10.28125" style="14" customWidth="1"/>
    <col min="4" max="4" width="12.421875" style="14" customWidth="1"/>
    <col min="5" max="7" width="21.7109375" style="30" customWidth="1"/>
    <col min="8" max="16384" width="21.7109375" style="14" customWidth="1"/>
  </cols>
  <sheetData>
    <row r="1" spans="1:7" s="8" customFormat="1" ht="45" customHeight="1">
      <c r="A1" s="8" t="s">
        <v>124</v>
      </c>
      <c r="B1" s="6" t="s">
        <v>125</v>
      </c>
      <c r="C1" s="7"/>
      <c r="D1" s="47" t="s">
        <v>119</v>
      </c>
      <c r="E1" s="26"/>
      <c r="F1" s="26"/>
      <c r="G1" s="27"/>
    </row>
    <row r="2" spans="2:7" s="1" customFormat="1" ht="20.25" customHeight="1">
      <c r="B2" s="10" t="s">
        <v>0</v>
      </c>
      <c r="C2" s="2" t="s">
        <v>1</v>
      </c>
      <c r="D2" s="48"/>
      <c r="E2" s="28"/>
      <c r="F2" s="28"/>
      <c r="G2" s="28"/>
    </row>
    <row r="3" spans="1:7" s="1" customFormat="1" ht="16.5" customHeight="1">
      <c r="A3" s="35">
        <f>1</f>
        <v>1</v>
      </c>
      <c r="B3" s="32" t="s">
        <v>18</v>
      </c>
      <c r="C3" s="32" t="s">
        <v>19</v>
      </c>
      <c r="D3" s="35">
        <v>81</v>
      </c>
      <c r="E3" s="28"/>
      <c r="F3" s="28"/>
      <c r="G3" s="28"/>
    </row>
    <row r="4" spans="1:7" s="1" customFormat="1" ht="16.5" customHeight="1">
      <c r="A4" s="18">
        <f>A3+1</f>
        <v>2</v>
      </c>
      <c r="B4" s="11" t="s">
        <v>20</v>
      </c>
      <c r="C4" s="11" t="s">
        <v>21</v>
      </c>
      <c r="D4" s="18">
        <v>22</v>
      </c>
      <c r="E4" s="28"/>
      <c r="F4" s="28"/>
      <c r="G4" s="28"/>
    </row>
    <row r="5" spans="1:7" s="1" customFormat="1" ht="16.5" customHeight="1">
      <c r="A5" s="18">
        <f aca="true" t="shared" si="0" ref="A5:A47">A4+1</f>
        <v>3</v>
      </c>
      <c r="B5" s="11" t="s">
        <v>22</v>
      </c>
      <c r="C5" s="11" t="s">
        <v>23</v>
      </c>
      <c r="D5" s="18">
        <v>50</v>
      </c>
      <c r="E5" s="28"/>
      <c r="F5" s="28"/>
      <c r="G5" s="28"/>
    </row>
    <row r="6" spans="1:7" s="1" customFormat="1" ht="16.5" customHeight="1">
      <c r="A6" s="18">
        <f t="shared" si="0"/>
        <v>4</v>
      </c>
      <c r="B6" s="11" t="s">
        <v>24</v>
      </c>
      <c r="C6" s="11" t="s">
        <v>25</v>
      </c>
      <c r="D6" s="18">
        <v>35</v>
      </c>
      <c r="E6" s="28"/>
      <c r="F6" s="28"/>
      <c r="G6" s="28"/>
    </row>
    <row r="7" spans="1:7" s="1" customFormat="1" ht="16.5" customHeight="1">
      <c r="A7" s="35">
        <f t="shared" si="0"/>
        <v>5</v>
      </c>
      <c r="B7" s="32" t="s">
        <v>26</v>
      </c>
      <c r="C7" s="32" t="s">
        <v>27</v>
      </c>
      <c r="D7" s="35">
        <v>61</v>
      </c>
      <c r="E7" s="28"/>
      <c r="F7" s="28"/>
      <c r="G7" s="28"/>
    </row>
    <row r="8" spans="1:7" s="1" customFormat="1" ht="16.5" customHeight="1">
      <c r="A8" s="35">
        <f t="shared" si="0"/>
        <v>6</v>
      </c>
      <c r="B8" s="32" t="s">
        <v>4</v>
      </c>
      <c r="C8" s="32" t="s">
        <v>10</v>
      </c>
      <c r="D8" s="35">
        <v>59</v>
      </c>
      <c r="E8" s="28"/>
      <c r="F8" s="28"/>
      <c r="G8" s="28"/>
    </row>
    <row r="9" spans="1:7" s="1" customFormat="1" ht="16.5" customHeight="1">
      <c r="A9" s="35">
        <f t="shared" si="0"/>
        <v>7</v>
      </c>
      <c r="B9" s="32" t="s">
        <v>28</v>
      </c>
      <c r="C9" s="32" t="s">
        <v>29</v>
      </c>
      <c r="D9" s="35">
        <v>57</v>
      </c>
      <c r="E9" s="28"/>
      <c r="F9" s="28"/>
      <c r="G9" s="28"/>
    </row>
    <row r="10" spans="1:7" s="1" customFormat="1" ht="16.5" customHeight="1">
      <c r="A10" s="35">
        <f t="shared" si="0"/>
        <v>8</v>
      </c>
      <c r="B10" s="32" t="s">
        <v>30</v>
      </c>
      <c r="C10" s="32" t="s">
        <v>31</v>
      </c>
      <c r="D10" s="35">
        <v>66</v>
      </c>
      <c r="E10" s="28"/>
      <c r="F10" s="28"/>
      <c r="G10" s="28"/>
    </row>
    <row r="11" spans="1:7" s="1" customFormat="1" ht="16.5" customHeight="1">
      <c r="A11" s="18">
        <f t="shared" si="0"/>
        <v>9</v>
      </c>
      <c r="B11" s="11" t="s">
        <v>32</v>
      </c>
      <c r="C11" s="11" t="s">
        <v>33</v>
      </c>
      <c r="D11" s="18">
        <v>44</v>
      </c>
      <c r="E11" s="28"/>
      <c r="F11" s="28"/>
      <c r="G11" s="28"/>
    </row>
    <row r="12" spans="1:7" s="1" customFormat="1" ht="16.5" customHeight="1">
      <c r="A12" s="35">
        <f t="shared" si="0"/>
        <v>10</v>
      </c>
      <c r="B12" s="32" t="s">
        <v>34</v>
      </c>
      <c r="C12" s="32" t="s">
        <v>35</v>
      </c>
      <c r="D12" s="35">
        <v>54</v>
      </c>
      <c r="E12" s="28"/>
      <c r="F12" s="28"/>
      <c r="G12" s="28"/>
    </row>
    <row r="13" spans="1:7" s="1" customFormat="1" ht="16.5" customHeight="1">
      <c r="A13" s="18">
        <f t="shared" si="0"/>
        <v>11</v>
      </c>
      <c r="B13" s="11" t="s">
        <v>36</v>
      </c>
      <c r="C13" s="11" t="s">
        <v>37</v>
      </c>
      <c r="D13" s="18">
        <v>20</v>
      </c>
      <c r="E13" s="28"/>
      <c r="F13" s="28"/>
      <c r="G13" s="28"/>
    </row>
    <row r="14" spans="1:7" s="1" customFormat="1" ht="16.5" customHeight="1">
      <c r="A14" s="37">
        <f t="shared" si="0"/>
        <v>12</v>
      </c>
      <c r="B14" s="38" t="s">
        <v>38</v>
      </c>
      <c r="C14" s="38" t="s">
        <v>39</v>
      </c>
      <c r="D14" s="37">
        <v>-1</v>
      </c>
      <c r="E14" s="28"/>
      <c r="F14" s="28"/>
      <c r="G14" s="28"/>
    </row>
    <row r="15" spans="1:7" s="1" customFormat="1" ht="16.5" customHeight="1">
      <c r="A15" s="18">
        <f t="shared" si="0"/>
        <v>13</v>
      </c>
      <c r="B15" s="11" t="s">
        <v>40</v>
      </c>
      <c r="C15" s="11" t="s">
        <v>41</v>
      </c>
      <c r="D15" s="18">
        <v>41</v>
      </c>
      <c r="E15" s="28"/>
      <c r="F15" s="28"/>
      <c r="G15" s="28"/>
    </row>
    <row r="16" spans="1:7" s="1" customFormat="1" ht="16.5" customHeight="1">
      <c r="A16" s="37">
        <f t="shared" si="0"/>
        <v>14</v>
      </c>
      <c r="B16" s="38" t="s">
        <v>42</v>
      </c>
      <c r="C16" s="38" t="s">
        <v>43</v>
      </c>
      <c r="D16" s="37">
        <v>-1</v>
      </c>
      <c r="E16" s="28"/>
      <c r="F16" s="28"/>
      <c r="G16" s="28"/>
    </row>
    <row r="17" spans="1:7" s="1" customFormat="1" ht="16.5" customHeight="1">
      <c r="A17" s="18">
        <f t="shared" si="0"/>
        <v>15</v>
      </c>
      <c r="B17" s="11" t="s">
        <v>44</v>
      </c>
      <c r="C17" s="11" t="s">
        <v>45</v>
      </c>
      <c r="D17" s="18">
        <v>44</v>
      </c>
      <c r="E17" s="28"/>
      <c r="F17" s="28"/>
      <c r="G17" s="28"/>
    </row>
    <row r="18" spans="1:7" s="1" customFormat="1" ht="16.5" customHeight="1">
      <c r="A18" s="37">
        <f t="shared" si="0"/>
        <v>16</v>
      </c>
      <c r="B18" s="38" t="s">
        <v>46</v>
      </c>
      <c r="C18" s="38" t="s">
        <v>47</v>
      </c>
      <c r="D18" s="37">
        <v>-1</v>
      </c>
      <c r="E18" s="28"/>
      <c r="F18" s="28"/>
      <c r="G18" s="28"/>
    </row>
    <row r="19" spans="1:7" s="1" customFormat="1" ht="16.5" customHeight="1">
      <c r="A19" s="35">
        <f t="shared" si="0"/>
        <v>17</v>
      </c>
      <c r="B19" s="32" t="s">
        <v>50</v>
      </c>
      <c r="C19" s="32" t="s">
        <v>51</v>
      </c>
      <c r="D19" s="35">
        <v>73</v>
      </c>
      <c r="E19" s="28"/>
      <c r="F19" s="28"/>
      <c r="G19" s="28"/>
    </row>
    <row r="20" spans="1:7" s="1" customFormat="1" ht="16.5" customHeight="1">
      <c r="A20" s="37">
        <f t="shared" si="0"/>
        <v>18</v>
      </c>
      <c r="B20" s="38" t="s">
        <v>52</v>
      </c>
      <c r="C20" s="38" t="s">
        <v>53</v>
      </c>
      <c r="D20" s="37">
        <v>-1</v>
      </c>
      <c r="E20" s="28"/>
      <c r="F20" s="28"/>
      <c r="G20" s="28"/>
    </row>
    <row r="21" spans="1:7" s="1" customFormat="1" ht="16.5" customHeight="1">
      <c r="A21" s="37">
        <f t="shared" si="0"/>
        <v>19</v>
      </c>
      <c r="B21" s="38" t="s">
        <v>54</v>
      </c>
      <c r="C21" s="38" t="s">
        <v>55</v>
      </c>
      <c r="D21" s="37">
        <v>-1</v>
      </c>
      <c r="E21" s="28"/>
      <c r="F21" s="28"/>
      <c r="G21" s="28"/>
    </row>
    <row r="22" spans="1:7" s="1" customFormat="1" ht="16.5" customHeight="1">
      <c r="A22" s="37">
        <f t="shared" si="0"/>
        <v>20</v>
      </c>
      <c r="B22" s="38" t="s">
        <v>60</v>
      </c>
      <c r="C22" s="38" t="s">
        <v>61</v>
      </c>
      <c r="D22" s="37">
        <v>-1</v>
      </c>
      <c r="E22" s="28"/>
      <c r="F22" s="28"/>
      <c r="G22" s="28"/>
    </row>
    <row r="23" spans="1:7" s="1" customFormat="1" ht="16.5" customHeight="1">
      <c r="A23" s="18">
        <f t="shared" si="0"/>
        <v>21</v>
      </c>
      <c r="B23" s="11" t="s">
        <v>62</v>
      </c>
      <c r="C23" s="11" t="s">
        <v>63</v>
      </c>
      <c r="D23" s="18">
        <v>21</v>
      </c>
      <c r="E23" s="28"/>
      <c r="F23" s="28"/>
      <c r="G23" s="28"/>
    </row>
    <row r="24" spans="1:7" s="1" customFormat="1" ht="16.5" customHeight="1">
      <c r="A24" s="35">
        <f t="shared" si="0"/>
        <v>22</v>
      </c>
      <c r="B24" s="32" t="s">
        <v>64</v>
      </c>
      <c r="C24" s="32" t="s">
        <v>65</v>
      </c>
      <c r="D24" s="35">
        <v>64</v>
      </c>
      <c r="E24" s="28"/>
      <c r="F24" s="28"/>
      <c r="G24" s="28"/>
    </row>
    <row r="25" spans="1:7" s="1" customFormat="1" ht="16.5" customHeight="1">
      <c r="A25" s="35">
        <f t="shared" si="0"/>
        <v>23</v>
      </c>
      <c r="B25" s="32" t="s">
        <v>66</v>
      </c>
      <c r="C25" s="32" t="s">
        <v>67</v>
      </c>
      <c r="D25" s="35">
        <v>54</v>
      </c>
      <c r="E25" s="28"/>
      <c r="F25" s="28"/>
      <c r="G25" s="28"/>
    </row>
    <row r="26" spans="1:7" s="12" customFormat="1" ht="16.5" customHeight="1">
      <c r="A26" s="18">
        <f t="shared" si="0"/>
        <v>24</v>
      </c>
      <c r="B26" s="11" t="s">
        <v>72</v>
      </c>
      <c r="C26" s="11" t="s">
        <v>73</v>
      </c>
      <c r="D26" s="31">
        <v>16</v>
      </c>
      <c r="E26" s="29"/>
      <c r="F26" s="29"/>
      <c r="G26" s="29"/>
    </row>
    <row r="27" spans="1:7" s="1" customFormat="1" ht="16.5" customHeight="1">
      <c r="A27" s="18">
        <f t="shared" si="0"/>
        <v>25</v>
      </c>
      <c r="B27" s="11" t="s">
        <v>78</v>
      </c>
      <c r="C27" s="11" t="s">
        <v>79</v>
      </c>
      <c r="D27" s="18">
        <v>47</v>
      </c>
      <c r="E27" s="28"/>
      <c r="F27" s="28"/>
      <c r="G27" s="28"/>
    </row>
    <row r="28" spans="1:7" s="1" customFormat="1" ht="16.5" customHeight="1">
      <c r="A28" s="18">
        <f t="shared" si="0"/>
        <v>26</v>
      </c>
      <c r="B28" s="11" t="s">
        <v>3</v>
      </c>
      <c r="C28" s="11" t="s">
        <v>9</v>
      </c>
      <c r="D28" s="18">
        <v>29</v>
      </c>
      <c r="E28" s="28"/>
      <c r="F28" s="28"/>
      <c r="G28" s="28"/>
    </row>
    <row r="29" spans="1:7" s="1" customFormat="1" ht="16.5" customHeight="1">
      <c r="A29" s="35">
        <f t="shared" si="0"/>
        <v>27</v>
      </c>
      <c r="B29" s="32" t="s">
        <v>80</v>
      </c>
      <c r="C29" s="32" t="s">
        <v>81</v>
      </c>
      <c r="D29" s="35">
        <v>64</v>
      </c>
      <c r="E29" s="28"/>
      <c r="F29" s="28"/>
      <c r="G29" s="28"/>
    </row>
    <row r="30" spans="1:7" s="1" customFormat="1" ht="16.5" customHeight="1">
      <c r="A30" s="35">
        <f t="shared" si="0"/>
        <v>28</v>
      </c>
      <c r="B30" s="32" t="s">
        <v>84</v>
      </c>
      <c r="C30" s="32" t="s">
        <v>85</v>
      </c>
      <c r="D30" s="35">
        <v>56</v>
      </c>
      <c r="E30" s="28"/>
      <c r="F30" s="28"/>
      <c r="G30" s="28"/>
    </row>
    <row r="31" spans="1:7" s="1" customFormat="1" ht="16.5" customHeight="1">
      <c r="A31" s="18">
        <f t="shared" si="0"/>
        <v>29</v>
      </c>
      <c r="B31" s="11" t="s">
        <v>7</v>
      </c>
      <c r="C31" s="11" t="s">
        <v>13</v>
      </c>
      <c r="D31" s="18">
        <v>39</v>
      </c>
      <c r="E31" s="28"/>
      <c r="F31" s="28"/>
      <c r="G31" s="28"/>
    </row>
    <row r="32" spans="1:7" s="1" customFormat="1" ht="16.5" customHeight="1">
      <c r="A32" s="18">
        <f t="shared" si="0"/>
        <v>30</v>
      </c>
      <c r="B32" s="11" t="s">
        <v>86</v>
      </c>
      <c r="C32" s="11" t="s">
        <v>87</v>
      </c>
      <c r="D32" s="18">
        <v>41</v>
      </c>
      <c r="E32" s="28"/>
      <c r="F32" s="28"/>
      <c r="G32" s="28"/>
    </row>
    <row r="33" spans="1:7" s="1" customFormat="1" ht="16.5" customHeight="1">
      <c r="A33" s="35">
        <f t="shared" si="0"/>
        <v>31</v>
      </c>
      <c r="B33" s="32" t="s">
        <v>88</v>
      </c>
      <c r="C33" s="32" t="s">
        <v>89</v>
      </c>
      <c r="D33" s="35">
        <v>71</v>
      </c>
      <c r="E33" s="28"/>
      <c r="F33" s="28"/>
      <c r="G33" s="28"/>
    </row>
    <row r="34" spans="1:7" s="1" customFormat="1" ht="16.5" customHeight="1">
      <c r="A34" s="35">
        <f t="shared" si="0"/>
        <v>32</v>
      </c>
      <c r="B34" s="32" t="s">
        <v>90</v>
      </c>
      <c r="C34" s="32" t="s">
        <v>91</v>
      </c>
      <c r="D34" s="35">
        <v>56</v>
      </c>
      <c r="E34" s="28"/>
      <c r="F34" s="28"/>
      <c r="G34" s="28"/>
    </row>
    <row r="35" spans="1:7" s="1" customFormat="1" ht="16.5" customHeight="1">
      <c r="A35" s="18">
        <f t="shared" si="0"/>
        <v>33</v>
      </c>
      <c r="B35" s="11" t="s">
        <v>92</v>
      </c>
      <c r="C35" s="11" t="s">
        <v>93</v>
      </c>
      <c r="D35" s="18">
        <v>0</v>
      </c>
      <c r="E35" s="28"/>
      <c r="F35" s="28"/>
      <c r="G35" s="28"/>
    </row>
    <row r="36" spans="1:7" s="1" customFormat="1" ht="16.5" customHeight="1">
      <c r="A36" s="35">
        <f t="shared" si="0"/>
        <v>34</v>
      </c>
      <c r="B36" s="32" t="s">
        <v>94</v>
      </c>
      <c r="C36" s="32" t="s">
        <v>95</v>
      </c>
      <c r="D36" s="35">
        <v>51</v>
      </c>
      <c r="E36" s="28"/>
      <c r="F36" s="28"/>
      <c r="G36" s="28"/>
    </row>
    <row r="37" spans="1:7" s="1" customFormat="1" ht="16.5" customHeight="1">
      <c r="A37" s="35">
        <f t="shared" si="0"/>
        <v>35</v>
      </c>
      <c r="B37" s="32" t="s">
        <v>96</v>
      </c>
      <c r="C37" s="32" t="s">
        <v>97</v>
      </c>
      <c r="D37" s="35">
        <v>69</v>
      </c>
      <c r="E37" s="28"/>
      <c r="F37" s="28"/>
      <c r="G37" s="28"/>
    </row>
    <row r="38" spans="1:7" s="1" customFormat="1" ht="16.5" customHeight="1">
      <c r="A38" s="18">
        <f t="shared" si="0"/>
        <v>36</v>
      </c>
      <c r="B38" s="11" t="s">
        <v>98</v>
      </c>
      <c r="C38" s="11" t="s">
        <v>99</v>
      </c>
      <c r="D38" s="18">
        <v>30</v>
      </c>
      <c r="E38" s="28"/>
      <c r="F38" s="28"/>
      <c r="G38" s="28"/>
    </row>
    <row r="39" spans="1:7" s="1" customFormat="1" ht="16.5" customHeight="1">
      <c r="A39" s="18">
        <f t="shared" si="0"/>
        <v>37</v>
      </c>
      <c r="B39" s="11" t="s">
        <v>100</v>
      </c>
      <c r="C39" s="11" t="s">
        <v>101</v>
      </c>
      <c r="D39" s="18">
        <v>43</v>
      </c>
      <c r="E39" s="28"/>
      <c r="F39" s="28"/>
      <c r="G39" s="28"/>
    </row>
    <row r="40" spans="1:7" s="1" customFormat="1" ht="16.5" customHeight="1">
      <c r="A40" s="18">
        <f t="shared" si="0"/>
        <v>38</v>
      </c>
      <c r="B40" s="11" t="s">
        <v>102</v>
      </c>
      <c r="C40" s="11" t="s">
        <v>103</v>
      </c>
      <c r="D40" s="18">
        <v>35</v>
      </c>
      <c r="E40" s="28"/>
      <c r="F40" s="28"/>
      <c r="G40" s="28"/>
    </row>
    <row r="41" spans="1:7" s="1" customFormat="1" ht="16.5" customHeight="1">
      <c r="A41" s="18">
        <f t="shared" si="0"/>
        <v>39</v>
      </c>
      <c r="B41" s="11" t="s">
        <v>104</v>
      </c>
      <c r="C41" s="11" t="s">
        <v>105</v>
      </c>
      <c r="D41" s="18">
        <v>36</v>
      </c>
      <c r="E41" s="28"/>
      <c r="F41" s="28"/>
      <c r="G41" s="28"/>
    </row>
    <row r="42" spans="1:7" s="1" customFormat="1" ht="16.5" customHeight="1">
      <c r="A42" s="35">
        <f t="shared" si="0"/>
        <v>40</v>
      </c>
      <c r="B42" s="32" t="s">
        <v>106</v>
      </c>
      <c r="C42" s="32" t="s">
        <v>107</v>
      </c>
      <c r="D42" s="35">
        <v>78</v>
      </c>
      <c r="E42" s="28"/>
      <c r="F42" s="28"/>
      <c r="G42" s="28"/>
    </row>
    <row r="43" spans="1:7" s="1" customFormat="1" ht="16.5" customHeight="1">
      <c r="A43" s="18">
        <f t="shared" si="0"/>
        <v>41</v>
      </c>
      <c r="B43" s="11" t="s">
        <v>108</v>
      </c>
      <c r="C43" s="11" t="s">
        <v>109</v>
      </c>
      <c r="D43" s="18">
        <v>28</v>
      </c>
      <c r="E43" s="28"/>
      <c r="F43" s="28"/>
      <c r="G43" s="28"/>
    </row>
    <row r="44" spans="1:7" s="1" customFormat="1" ht="16.5" customHeight="1">
      <c r="A44" s="18">
        <f t="shared" si="0"/>
        <v>42</v>
      </c>
      <c r="B44" s="11" t="s">
        <v>14</v>
      </c>
      <c r="C44" s="11" t="s">
        <v>15</v>
      </c>
      <c r="D44" s="18">
        <v>44</v>
      </c>
      <c r="E44" s="28"/>
      <c r="F44" s="28"/>
      <c r="G44" s="28"/>
    </row>
    <row r="45" spans="1:7" s="1" customFormat="1" ht="16.5" customHeight="1">
      <c r="A45" s="37">
        <f t="shared" si="0"/>
        <v>43</v>
      </c>
      <c r="B45" s="38" t="s">
        <v>110</v>
      </c>
      <c r="C45" s="38" t="s">
        <v>111</v>
      </c>
      <c r="D45" s="37">
        <v>-1</v>
      </c>
      <c r="E45" s="28"/>
      <c r="F45" s="28"/>
      <c r="G45" s="28"/>
    </row>
    <row r="46" spans="1:7" s="1" customFormat="1" ht="16.5" customHeight="1">
      <c r="A46" s="18">
        <f t="shared" si="0"/>
        <v>44</v>
      </c>
      <c r="B46" s="11" t="s">
        <v>112</v>
      </c>
      <c r="C46" s="11" t="s">
        <v>113</v>
      </c>
      <c r="D46" s="18">
        <v>44</v>
      </c>
      <c r="E46" s="28"/>
      <c r="F46" s="28"/>
      <c r="G46" s="28"/>
    </row>
    <row r="47" spans="1:7" s="1" customFormat="1" ht="16.5" customHeight="1">
      <c r="A47" s="37">
        <f t="shared" si="0"/>
        <v>45</v>
      </c>
      <c r="B47" s="38" t="s">
        <v>116</v>
      </c>
      <c r="C47" s="39" t="s">
        <v>117</v>
      </c>
      <c r="D47" s="40">
        <v>-1</v>
      </c>
      <c r="E47" s="28"/>
      <c r="F47" s="28"/>
      <c r="G47" s="28"/>
    </row>
  </sheetData>
  <sheetProtection/>
  <mergeCells count="1">
    <mergeCell ref="D1:D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2019-03-29T12:14:44Z</cp:lastPrinted>
  <dcterms:created xsi:type="dcterms:W3CDTF">2012-05-22T08:13:02Z</dcterms:created>
  <dcterms:modified xsi:type="dcterms:W3CDTF">2019-06-19T08:22:15Z</dcterms:modified>
  <cp:category/>
  <cp:version/>
  <cp:contentType/>
  <cp:contentStatus/>
</cp:coreProperties>
</file>